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20115" windowHeight="7365"/>
  </bookViews>
  <sheets>
    <sheet name="приложение 4" sheetId="1" r:id="rId1"/>
    <sheet name="приложение 5" sheetId="2" r:id="rId2"/>
  </sheets>
  <definedNames>
    <definedName name="_xlnm.Print_Titles" localSheetId="0">'приложение 4'!$11:$12</definedName>
    <definedName name="_xlnm.Print_Area" localSheetId="0">'приложение 4'!$A$1:$C$82</definedName>
    <definedName name="_xlnm.Print_Area" localSheetId="1">'приложение 5'!$A$1:$D$79</definedName>
  </definedNames>
  <calcPr calcId="124519"/>
</workbook>
</file>

<file path=xl/calcChain.xml><?xml version="1.0" encoding="utf-8"?>
<calcChain xmlns="http://schemas.openxmlformats.org/spreadsheetml/2006/main">
  <c r="D74" i="2"/>
  <c r="C74"/>
  <c r="D66"/>
  <c r="C66"/>
  <c r="D50"/>
  <c r="D62" l="1"/>
  <c r="C47" i="1"/>
  <c r="C77" l="1"/>
  <c r="C66" l="1"/>
  <c r="C62" s="1"/>
  <c r="C50"/>
  <c r="C78" l="1"/>
  <c r="C43"/>
  <c r="C40"/>
  <c r="C37"/>
  <c r="C34"/>
  <c r="C31"/>
  <c r="C27"/>
  <c r="C25"/>
  <c r="C21"/>
  <c r="C16"/>
  <c r="C46" l="1"/>
  <c r="C45" s="1"/>
  <c r="C14"/>
  <c r="C80" l="1"/>
  <c r="D16" i="2"/>
  <c r="D21"/>
  <c r="D25"/>
  <c r="D27"/>
  <c r="D31"/>
  <c r="D34"/>
  <c r="D37"/>
  <c r="D40"/>
  <c r="D43"/>
  <c r="D47"/>
  <c r="D75"/>
  <c r="C75"/>
  <c r="C62"/>
  <c r="C50"/>
  <c r="C47"/>
  <c r="C43"/>
  <c r="C40"/>
  <c r="C37"/>
  <c r="C34"/>
  <c r="C31"/>
  <c r="C27"/>
  <c r="C25"/>
  <c r="C21"/>
  <c r="C16"/>
  <c r="D46" l="1"/>
  <c r="D45" s="1"/>
  <c r="C46"/>
  <c r="D14"/>
  <c r="C14"/>
  <c r="D77" l="1"/>
  <c r="C45" l="1"/>
  <c r="C77" s="1"/>
</calcChain>
</file>

<file path=xl/sharedStrings.xml><?xml version="1.0" encoding="utf-8"?>
<sst xmlns="http://schemas.openxmlformats.org/spreadsheetml/2006/main" count="277" uniqueCount="147">
  <si>
    <t>Приложение 4</t>
  </si>
  <si>
    <t>к Решению Хурала представителей</t>
  </si>
  <si>
    <t>муниципального района "Монгун-Тайгинский кожуун Республики Тыва"</t>
  </si>
  <si>
    <t>(тыс. рублей)</t>
  </si>
  <si>
    <t xml:space="preserve">Коды бюджетной классификации  </t>
  </si>
  <si>
    <t xml:space="preserve">      Наименование доходов </t>
  </si>
  <si>
    <t>1 00 00000 00 0000 000</t>
  </si>
  <si>
    <t>НАЛОГОВЫЕ И НЕНАЛОГОВЫЕ ДОХОДЫ</t>
  </si>
  <si>
    <t>1  01 02000 01 0000 110</t>
  </si>
  <si>
    <t>НАЛОГ НА ДОХОДЫ ФИЗИЧЕСКИХ ЛИЦ</t>
  </si>
  <si>
    <t>1 03 00000 00 0000 000</t>
  </si>
  <si>
    <t>НАЛОГИ НА ТОВАРЫ (РАБОТЫ,  УСЛУГИ), РЕАЛИЗУЕМЫЕ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</si>
  <si>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</si>
  <si>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</si>
  <si>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</si>
  <si>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</si>
  <si>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</si>
  <si>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</si>
  <si>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</si>
  <si>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</si>
  <si>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1 05 00000 00 0000 000</t>
  </si>
  <si>
    <t>НАЛОГИ НА СОВОКУПНЫЙ ДОХОД</t>
  </si>
  <si>
    <t>10503000010000110</t>
  </si>
  <si>
    <t>Единый сельскохозяйственный налог</t>
  </si>
  <si>
    <t>10504000020000110</t>
  </si>
  <si>
    <t>Налог, взимаемый в связи с применением патентной системы налогообложения</t>
  </si>
  <si>
    <t>10600000000000000</t>
  </si>
  <si>
    <t>НАЛОГИ НА ИМУЩЕСТВО</t>
  </si>
  <si>
    <t>10602000020000110</t>
  </si>
  <si>
    <t>Налог на имущество организаций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</si>
  <si>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</si>
  <si>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</si>
  <si>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</si>
  <si>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Налог на добычу полезных ископаемых</t>
  </si>
  <si>
    <t xml:space="preserve"> 1 07 04000 01 0000 110</t>
  </si>
  <si>
    <t xml:space="preserve">Сборы за пользование объектами животного мира и за пользование объектами водных биологических ресурсов </t>
  </si>
  <si>
    <t>10800000000000000</t>
  </si>
  <si>
    <t>ГОСУДАРСТВЕННАЯ ПОШЛИНА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</si>
  <si>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</si>
  <si>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</si>
  <si>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</si>
  <si>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</si>
  <si>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</si>
  <si>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1 12 00000 00 0000 000</t>
  </si>
  <si>
    <t xml:space="preserve">ПЛАТЕЖИ ПРИ ПОЛЬЗОВАНИИ ПРИРОДНЫМИ РЕСУРСАМИ </t>
  </si>
  <si>
    <t>1 12 01010 01 0000 120</t>
  </si>
  <si>
    <t>Плата за выбросы загрязняющих веществ в атмосферный воздух стационарными объектами</t>
  </si>
  <si>
    <t>1 12 01041 01 0000 120</t>
  </si>
  <si>
    <t>Плата за размещение отходов производства</t>
  </si>
  <si>
    <t xml:space="preserve"> 1 13 00000 00 0000 000</t>
  </si>
  <si>
    <r>
      <t xml:space="preserve">ДОХОДЫ ОТ ОКАЗАНИЯ ПЛАТНЫХ УСЛУГ </t>
    </r>
    <r>
      <rPr>
        <b/>
        <sz val="11"/>
        <color indexed="8"/>
        <rFont val="Times New Roman"/>
        <family val="1"/>
        <charset val="204"/>
      </rPr>
      <t xml:space="preserve"> И КОМПЕНСАЦИИ ЗАТРАТ ГОСУДАРСТВА</t>
    </r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</si>
  <si>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</si>
  <si>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</si>
  <si>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</si>
  <si>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</si>
  <si>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</si>
  <si>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</si>
  <si>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</si>
  <si>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 xml:space="preserve"> 1 16 00000 00 0000 000</t>
  </si>
  <si>
    <t>ШТРАФЫ, САНКЦИИ, ВОЗМЕЩЕНИЕ УЩЕРБА</t>
  </si>
  <si>
    <t>1 17 00000 00 0000 000</t>
  </si>
  <si>
    <t>ПРОЧИЕ НЕНАЛОГОВЫЕ ДОХОДЫ</t>
  </si>
  <si>
    <t>1 17 05050 05 0000 180</t>
  </si>
  <si>
    <t>Прочие неналоговые доходы бюджетов муниципальных районов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</si>
  <si>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</si>
  <si>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</si>
  <si>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</si>
  <si>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</si>
  <si>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</si>
  <si>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</t>
  </si>
  <si>
    <t>2 02 15001 05 0000 150</t>
  </si>
  <si>
    <t>Дотации бюджетам муниципальных районов на выравнивание бюджетной обеспеченности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</si>
  <si>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</si>
  <si>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</si>
  <si>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</si>
  <si>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</si>
  <si>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2 02 20041 05 0000 150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</si>
  <si>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</si>
  <si>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</si>
  <si>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</si>
  <si>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</si>
  <si>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</si>
  <si>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</si>
  <si>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</si>
  <si>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</si>
  <si>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</si>
  <si>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</si>
  <si>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</si>
  <si>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ИТОГО ДОХОДОВ </t>
  </si>
  <si>
    <t>* 05 - бюджет муниципального района</t>
  </si>
  <si>
    <t>* 04 - бюджет городского округа</t>
  </si>
  <si>
    <t xml:space="preserve">            ПОСТУПЛЕНИЯ ДОХОДОВ В КОЖУУННЫЙ  БЮДЖЕТ МУНИЦИПАЛЬНОГО РАЙОНА                 </t>
  </si>
  <si>
    <t>Субсидии на долевое финансирование расходов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</t>
  </si>
  <si>
    <t xml:space="preserve">Субсидии на возмещение части затрат на содержание детей чабанов, проживающих в интернатах муниципальных образовательных организаций Республики Тыва </t>
  </si>
  <si>
    <t xml:space="preserve">Субсидии на закупку и доставку угля для казенных, бюджетных и автономных учреждений расположенных в труднодоступных населенных пунктах 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</si>
  <si>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</si>
  <si>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на реализацию мероприятий по государственной поддержке отрасли культуры</t>
  </si>
  <si>
    <t>Субсидии на реализацию мероприятий по обеспечению жильем молодых семей</t>
  </si>
  <si>
    <t xml:space="preserve">Субсидии на реализацию мероприятий по государственной программе "Комплексное развитие сельских территорий" </t>
  </si>
  <si>
    <t>в том числе по поселениям:</t>
  </si>
  <si>
    <t>Администрация сумона Моген-Бурен</t>
  </si>
  <si>
    <t>Субвенции на составление (изменение) списков кандидатов в присяжные заседатели федеральных судов общей юрисдикции в Республике Тыва на 2019 год</t>
  </si>
  <si>
    <t xml:space="preserve">Субвенции на реализацию Закона Республики Тыва «О мерах социальной поддержки реабилитированных лиц и лиц, признанных пострадавшими от политических репрессий» </t>
  </si>
  <si>
    <t xml:space="preserve">Субвенции на оплату жилищно-коммунальных услуг отдельным категориям граждан </t>
  </si>
  <si>
    <t xml:space="preserve">Субвенции на осуществление полномочий по первичному воинскому учету на территориях, где отсутствуют военные комиссариаты </t>
  </si>
  <si>
    <t>Администрация сумона Тоолайлыг</t>
  </si>
  <si>
    <t xml:space="preserve">Субвенции на реализацию полномочий по назначению и выплате компенсации части  родительской платы за содержание ребенка в государственных, муниципальных образовательных организациях, реализующих основную общеобразовательную программу дошкольного образования </t>
  </si>
  <si>
    <t xml:space="preserve">Субвенции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 ФЗ «О государственных пособиях гражданам, имеющим детей» </t>
  </si>
  <si>
    <t xml:space="preserve">Субвенции на предоставление гражданам субсидий на оплату жилого помещения и коммунальных услуг </t>
  </si>
  <si>
    <t xml:space="preserve">Субвенции  на выплату ежемесячных пособий на первого ребенка, рожденного с 1 января 2018., в соответствии с Федеральным законом от 28.12.2017 №418-ФЗ «О ежемесячных выплатах семьям, имеющим детей» </t>
  </si>
  <si>
    <t>плановый период</t>
  </si>
  <si>
    <t>2022 год</t>
  </si>
  <si>
    <t>Приложение 5</t>
  </si>
  <si>
    <t xml:space="preserve">ПОСТУПЛЕНИЯ ДОХОДОВ В КОЖУУННЫЙ БЮДЖЕТ МУНИЦИПАЛЬНОГО РАЙОНА         </t>
  </si>
  <si>
    <t>2 02 25097 05 0000 150</t>
  </si>
  <si>
    <t>2 02 25497 05 0000 150</t>
  </si>
  <si>
    <t>2 02 25567 05 0000 150</t>
  </si>
  <si>
    <t>2 02 30013 05 0000 150</t>
  </si>
  <si>
    <t>2 02 35118 05 0000 150</t>
  </si>
  <si>
    <t>2 02 35120 05 0000 150</t>
  </si>
  <si>
    <t>2 02 35250 05 0000 150</t>
  </si>
  <si>
    <t>2 02 35380 05 0000 150</t>
  </si>
  <si>
    <t>2 02 25519 05 0000 150</t>
  </si>
  <si>
    <t>2 02 35573 00 0000 150</t>
  </si>
  <si>
    <t>2 02 30029 05 0000 150</t>
  </si>
  <si>
    <t>2 02 30022 05 0000 150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</si>
  <si>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</si>
  <si>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20230024050000150</t>
  </si>
  <si>
    <t>на 2021 год и на плановый период 2022 и 2023 годов"</t>
  </si>
  <si>
    <t>"МОНГУН-ТАЙГИНСКИЙ КОЖУУН РЕСПУБЛИКИ ТЫВА" НА 2021 ГОД</t>
  </si>
  <si>
    <t>"МОНГУН-ТАЙГИНСКИЙ КОЖУУН РЕСПУБЛИКИ ТЫВА" НА ПЛАНОВЫЙ ПЕРИОД 2022 И 2023 ГОДОВ</t>
  </si>
  <si>
    <t>2023 год</t>
  </si>
  <si>
    <t>2021 ГОД</t>
  </si>
  <si>
    <t>Субсидии на реализации программ формирования современной городской среды</t>
  </si>
  <si>
    <t>2 02 25555 05 0000 150</t>
  </si>
  <si>
    <t>Cубсидии на корректировку генерального планов муниципальных образований</t>
  </si>
  <si>
    <t>202 35302 05 0000 150</t>
  </si>
  <si>
    <t>2 02 35573 05 0000 150</t>
  </si>
  <si>
    <t xml:space="preserve">Субвенции на осуществление ежемесячных выплат на детей в возрасте  от трех до семи лет включительно </t>
  </si>
  <si>
    <t>202 35084 05 0000 150</t>
  </si>
  <si>
    <t>Субвенции на осуществление ежемесячных выплаты, назначаемой в случае рождения третьего ребенка или последующих детей до достижения ребенком возрасте трех лет</t>
  </si>
  <si>
    <t>202 35469 05 0000 150</t>
  </si>
  <si>
    <t>Субвенции на осуществление государственных полномочий по подготовке и проведения Всероссийской переписи населения 2020 года</t>
  </si>
  <si>
    <t>Налог, взимаемый в связи с применением, упрошенной системы налогообложения</t>
  </si>
  <si>
    <t xml:space="preserve">"Об утверждении  бюджета Монгун-Тайгинского кожууна Республики Тыва </t>
  </si>
  <si>
    <t xml:space="preserve">"Об утверждении  бюджета Монгун-Тайгинского коржууна Республики Тыва </t>
  </si>
  <si>
    <t>№ 165    от  29.12.2020г.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</si>
</sst>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[$-F800]dddd\,\ mmmm\ dd\,\ yyyy"/>
    <numFmt numFmtId="166" formatCode="#,##0.0_ ;[Red]\-#,##0.0\ "/>
    <numFmt numFmtId="167" formatCode="_(* #,##0.00_);_(* \(#,##0.00\);_(* &quot;-&quot;??_);_(@_)"/>
    <numFmt numFmtId="168" formatCode="&quot;Да&quot;;&quot;Да&quot;;&quot;Нет&quot;"/>
    <numFmt numFmtId="169" formatCode="#,##0.0"/>
    <numFmt numFmtId="170" formatCode="#,##0.00_ ;[Red]\-#,##0.00\ "/>
    <numFmt numFmtId="171" formatCode="#,##0.000_ ;[Red]\-#,##0.000\ "/>
  </numFmts>
  <fonts count="36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3">
    <xf numFmtId="0" fontId="0" fillId="0" borderId="0"/>
    <xf numFmtId="0" fontId="2" fillId="0" borderId="0"/>
    <xf numFmtId="0" fontId="2" fillId="0" borderId="0"/>
    <xf numFmtId="167" fontId="3" fillId="0" borderId="0" applyFont="0" applyFill="0" applyBorder="0" applyAlignment="0" applyProtection="0"/>
    <xf numFmtId="0" fontId="3" fillId="0" borderId="0"/>
    <xf numFmtId="0" fontId="2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4" fillId="10" borderId="1" applyNumberFormat="0" applyAlignment="0" applyProtection="0"/>
    <xf numFmtId="0" fontId="15" fillId="11" borderId="2" applyNumberFormat="0" applyAlignment="0" applyProtection="0"/>
    <xf numFmtId="0" fontId="16" fillId="11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12" borderId="7" applyNumberFormat="0" applyAlignment="0" applyProtection="0"/>
    <xf numFmtId="0" fontId="22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25" fillId="14" borderId="0" applyNumberFormat="0" applyBorder="0" applyAlignment="0" applyProtection="0"/>
    <xf numFmtId="0" fontId="26" fillId="0" borderId="0" applyNumberFormat="0" applyFill="0" applyBorder="0" applyAlignment="0" applyProtection="0"/>
    <xf numFmtId="0" fontId="3" fillId="15" borderId="8" applyNumberFormat="0" applyFont="0" applyAlignment="0" applyProtection="0"/>
    <xf numFmtId="0" fontId="3" fillId="15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9" fillId="16" borderId="0" applyNumberFormat="0" applyBorder="0" applyAlignment="0" applyProtection="0"/>
  </cellStyleXfs>
  <cellXfs count="113">
    <xf numFmtId="0" fontId="0" fillId="0" borderId="0" xfId="0"/>
    <xf numFmtId="0" fontId="2" fillId="0" borderId="0" xfId="1"/>
    <xf numFmtId="0" fontId="4" fillId="0" borderId="0" xfId="0" applyFont="1" applyFill="1" applyAlignment="1">
      <alignment horizontal="right"/>
    </xf>
    <xf numFmtId="0" fontId="5" fillId="0" borderId="0" xfId="2" applyFont="1" applyFill="1"/>
    <xf numFmtId="165" fontId="5" fillId="0" borderId="0" xfId="2" applyNumberFormat="1" applyFont="1" applyFill="1"/>
    <xf numFmtId="0" fontId="6" fillId="0" borderId="0" xfId="2" applyFont="1" applyFill="1"/>
    <xf numFmtId="0" fontId="5" fillId="0" borderId="0" xfId="2" applyFont="1" applyFill="1" applyAlignment="1">
      <alignment horizontal="right"/>
    </xf>
    <xf numFmtId="166" fontId="7" fillId="0" borderId="0" xfId="2" applyNumberFormat="1" applyFont="1" applyFill="1" applyAlignment="1">
      <alignment horizontal="left" vertical="center"/>
    </xf>
    <xf numFmtId="0" fontId="7" fillId="0" borderId="0" xfId="2" applyFont="1" applyFill="1"/>
    <xf numFmtId="0" fontId="8" fillId="0" borderId="0" xfId="2" applyFont="1" applyFill="1" applyBorder="1" applyAlignment="1">
      <alignment horizontal="center" vertical="top" wrapText="1"/>
    </xf>
    <xf numFmtId="166" fontId="6" fillId="0" borderId="0" xfId="3" applyNumberFormat="1" applyFont="1" applyFill="1" applyBorder="1" applyAlignment="1">
      <alignment horizontal="right" vertical="center" wrapText="1"/>
    </xf>
    <xf numFmtId="0" fontId="9" fillId="0" borderId="0" xfId="2" applyFont="1" applyFill="1" applyBorder="1" applyAlignment="1">
      <alignment horizontal="center" vertical="top" wrapText="1"/>
    </xf>
    <xf numFmtId="166" fontId="5" fillId="0" borderId="0" xfId="3" applyNumberFormat="1" applyFont="1" applyFill="1" applyBorder="1" applyAlignment="1">
      <alignment horizontal="right" vertical="center" wrapText="1"/>
    </xf>
    <xf numFmtId="0" fontId="10" fillId="0" borderId="0" xfId="2" applyFont="1" applyFill="1" applyBorder="1" applyAlignment="1">
      <alignment vertical="top" wrapText="1"/>
    </xf>
    <xf numFmtId="0" fontId="11" fillId="0" borderId="0" xfId="2" applyFont="1" applyFill="1" applyBorder="1" applyAlignment="1">
      <alignment vertical="top" wrapText="1"/>
    </xf>
    <xf numFmtId="166" fontId="10" fillId="2" borderId="0" xfId="3" applyNumberFormat="1" applyFont="1" applyFill="1" applyBorder="1" applyAlignment="1">
      <alignment horizontal="right" vertical="center" wrapText="1"/>
    </xf>
    <xf numFmtId="166" fontId="11" fillId="0" borderId="0" xfId="3" applyNumberFormat="1" applyFont="1" applyFill="1" applyBorder="1" applyAlignment="1">
      <alignment horizontal="right" vertical="center" wrapText="1"/>
    </xf>
    <xf numFmtId="166" fontId="10" fillId="0" borderId="0" xfId="3" applyNumberFormat="1" applyFont="1" applyFill="1" applyBorder="1" applyAlignment="1">
      <alignment horizontal="right" vertical="center" wrapText="1"/>
    </xf>
    <xf numFmtId="1" fontId="9" fillId="0" borderId="0" xfId="2" applyNumberFormat="1" applyFont="1" applyFill="1" applyBorder="1" applyAlignment="1">
      <alignment horizontal="center" vertical="top" wrapText="1"/>
    </xf>
    <xf numFmtId="0" fontId="11" fillId="0" borderId="0" xfId="2" applyFont="1" applyFill="1" applyBorder="1" applyAlignment="1">
      <alignment horizontal="justify" vertical="top"/>
    </xf>
    <xf numFmtId="0" fontId="10" fillId="0" borderId="0" xfId="2" applyFont="1" applyFill="1" applyBorder="1" applyAlignment="1">
      <alignment horizontal="justify" vertical="top"/>
    </xf>
    <xf numFmtId="0" fontId="6" fillId="0" borderId="0" xfId="4" applyFont="1" applyFill="1"/>
    <xf numFmtId="0" fontId="9" fillId="2" borderId="0" xfId="2" applyFont="1" applyFill="1" applyBorder="1" applyAlignment="1">
      <alignment horizontal="center" vertical="top" wrapText="1"/>
    </xf>
    <xf numFmtId="0" fontId="5" fillId="0" borderId="0" xfId="4" applyFont="1" applyFill="1"/>
    <xf numFmtId="0" fontId="12" fillId="0" borderId="0" xfId="4" applyFont="1" applyFill="1"/>
    <xf numFmtId="0" fontId="5" fillId="0" borderId="0" xfId="2" applyFont="1" applyFill="1" applyAlignment="1">
      <alignment horizontal="justify"/>
    </xf>
    <xf numFmtId="0" fontId="30" fillId="2" borderId="0" xfId="2" applyFont="1" applyFill="1" applyBorder="1" applyAlignment="1">
      <alignment horizontal="center" vertical="top" wrapText="1"/>
    </xf>
    <xf numFmtId="0" fontId="9" fillId="0" borderId="0" xfId="1" applyFont="1" applyBorder="1"/>
    <xf numFmtId="166" fontId="2" fillId="0" borderId="0" xfId="1" applyNumberFormat="1" applyFont="1"/>
    <xf numFmtId="0" fontId="2" fillId="0" borderId="0" xfId="1" applyFont="1"/>
    <xf numFmtId="0" fontId="9" fillId="0" borderId="0" xfId="1" applyFont="1" applyBorder="1" applyAlignment="1">
      <alignment horizontal="right" vertical="center"/>
    </xf>
    <xf numFmtId="0" fontId="9" fillId="2" borderId="0" xfId="2" applyFont="1" applyFill="1" applyBorder="1" applyAlignment="1" applyProtection="1">
      <alignment horizontal="center" vertical="top" wrapText="1"/>
      <protection locked="0"/>
    </xf>
    <xf numFmtId="0" fontId="5" fillId="0" borderId="0" xfId="4" applyFont="1" applyFill="1" applyBorder="1" applyAlignment="1">
      <alignment horizontal="center"/>
    </xf>
    <xf numFmtId="0" fontId="5" fillId="0" borderId="0" xfId="30" applyFont="1" applyFill="1" applyBorder="1"/>
    <xf numFmtId="0" fontId="5" fillId="0" borderId="0" xfId="2" applyFont="1" applyFill="1" applyBorder="1"/>
    <xf numFmtId="0" fontId="5" fillId="0" borderId="0" xfId="4" applyFont="1" applyFill="1" applyBorder="1" applyAlignment="1"/>
    <xf numFmtId="0" fontId="6" fillId="0" borderId="0" xfId="2" applyFont="1" applyFill="1" applyBorder="1"/>
    <xf numFmtId="0" fontId="5" fillId="0" borderId="0" xfId="2" applyFont="1" applyFill="1" applyBorder="1" applyAlignment="1">
      <alignment horizontal="right"/>
    </xf>
    <xf numFmtId="166" fontId="7" fillId="0" borderId="0" xfId="2" applyNumberFormat="1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center" vertical="top" wrapText="1"/>
    </xf>
    <xf numFmtId="0" fontId="5" fillId="0" borderId="0" xfId="2" applyFont="1" applyFill="1" applyBorder="1" applyAlignment="1">
      <alignment horizontal="center"/>
    </xf>
    <xf numFmtId="0" fontId="7" fillId="0" borderId="0" xfId="2" applyFont="1" applyFill="1" applyBorder="1"/>
    <xf numFmtId="0" fontId="6" fillId="0" borderId="0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top" wrapText="1"/>
    </xf>
    <xf numFmtId="166" fontId="5" fillId="0" borderId="0" xfId="2" applyNumberFormat="1" applyFont="1" applyFill="1" applyBorder="1"/>
    <xf numFmtId="3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wrapText="1"/>
    </xf>
    <xf numFmtId="0" fontId="11" fillId="0" borderId="0" xfId="4" applyFont="1" applyFill="1" applyBorder="1" applyAlignment="1">
      <alignment horizontal="justify" vertical="top" wrapText="1"/>
    </xf>
    <xf numFmtId="166" fontId="6" fillId="0" borderId="0" xfId="4" applyNumberFormat="1" applyFont="1" applyFill="1" applyBorder="1" applyAlignment="1">
      <alignment horizontal="right" vertical="center"/>
    </xf>
    <xf numFmtId="0" fontId="6" fillId="0" borderId="0" xfId="4" applyFont="1" applyFill="1" applyBorder="1"/>
    <xf numFmtId="0" fontId="10" fillId="2" borderId="0" xfId="4" applyFont="1" applyFill="1" applyBorder="1" applyAlignment="1">
      <alignment vertical="top" wrapText="1"/>
    </xf>
    <xf numFmtId="166" fontId="5" fillId="0" borderId="0" xfId="4" applyNumberFormat="1" applyFont="1" applyFill="1" applyBorder="1" applyAlignment="1">
      <alignment horizontal="right" vertical="center"/>
    </xf>
    <xf numFmtId="0" fontId="5" fillId="0" borderId="0" xfId="4" applyFont="1" applyFill="1" applyBorder="1"/>
    <xf numFmtId="0" fontId="31" fillId="2" borderId="0" xfId="4" applyFont="1" applyFill="1" applyBorder="1" applyAlignment="1">
      <alignment vertical="top" wrapText="1"/>
    </xf>
    <xf numFmtId="0" fontId="12" fillId="0" borderId="0" xfId="4" applyFont="1" applyFill="1" applyBorder="1"/>
    <xf numFmtId="0" fontId="34" fillId="0" borderId="0" xfId="0" applyFont="1" applyBorder="1" applyAlignment="1">
      <alignment horizontal="center" vertical="top"/>
    </xf>
    <xf numFmtId="0" fontId="10" fillId="2" borderId="0" xfId="4" applyFont="1" applyFill="1" applyBorder="1" applyAlignment="1">
      <alignment vertical="center" wrapText="1"/>
    </xf>
    <xf numFmtId="0" fontId="5" fillId="2" borderId="0" xfId="4" applyFont="1" applyFill="1" applyBorder="1" applyAlignment="1" applyProtection="1">
      <alignment vertical="top" wrapText="1"/>
      <protection locked="0"/>
    </xf>
    <xf numFmtId="0" fontId="5" fillId="2" borderId="0" xfId="0" applyNumberFormat="1" applyFont="1" applyFill="1" applyBorder="1" applyAlignment="1">
      <alignment horizontal="justify" vertical="center" wrapText="1"/>
    </xf>
    <xf numFmtId="0" fontId="9" fillId="2" borderId="0" xfId="0" applyNumberFormat="1" applyFont="1" applyFill="1" applyBorder="1" applyAlignment="1">
      <alignment horizontal="justify" vertical="center" wrapText="1"/>
    </xf>
    <xf numFmtId="0" fontId="34" fillId="0" borderId="0" xfId="23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0" xfId="0" applyNumberFormat="1" applyFont="1" applyFill="1" applyBorder="1" applyAlignment="1">
      <alignment horizontal="left" vertical="center" wrapText="1"/>
    </xf>
    <xf numFmtId="0" fontId="5" fillId="2" borderId="0" xfId="30" applyNumberFormat="1" applyFont="1" applyFill="1" applyBorder="1" applyAlignment="1">
      <alignment horizontal="justify" vertical="center" wrapText="1"/>
    </xf>
    <xf numFmtId="0" fontId="5" fillId="2" borderId="0" xfId="0" applyNumberFormat="1" applyFont="1" applyFill="1" applyBorder="1" applyAlignment="1">
      <alignment vertical="center" wrapText="1"/>
    </xf>
    <xf numFmtId="0" fontId="9" fillId="2" borderId="0" xfId="0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3" borderId="0" xfId="4" applyFont="1" applyFill="1" applyBorder="1"/>
    <xf numFmtId="0" fontId="32" fillId="2" borderId="0" xfId="5" applyFont="1" applyFill="1" applyBorder="1" applyAlignment="1">
      <alignment vertical="top" wrapText="1"/>
    </xf>
    <xf numFmtId="0" fontId="10" fillId="2" borderId="0" xfId="4" applyFont="1" applyFill="1" applyBorder="1" applyAlignment="1" applyProtection="1">
      <alignment vertical="top" wrapText="1"/>
      <protection locked="0"/>
    </xf>
    <xf numFmtId="0" fontId="6" fillId="0" borderId="0" xfId="2" applyFont="1" applyFill="1" applyBorder="1" applyAlignment="1">
      <alignment horizontal="center" vertical="top" wrapText="1"/>
    </xf>
    <xf numFmtId="0" fontId="11" fillId="0" borderId="0" xfId="2" applyFont="1" applyFill="1" applyBorder="1" applyAlignment="1">
      <alignment horizontal="justify" vertical="top" wrapText="1"/>
    </xf>
    <xf numFmtId="166" fontId="2" fillId="0" borderId="0" xfId="1" applyNumberFormat="1" applyFont="1" applyBorder="1"/>
    <xf numFmtId="0" fontId="2" fillId="0" borderId="0" xfId="1" applyFont="1" applyBorder="1"/>
    <xf numFmtId="0" fontId="5" fillId="0" borderId="0" xfId="2" applyFont="1" applyFill="1" applyBorder="1" applyAlignment="1">
      <alignment horizontal="justify"/>
    </xf>
    <xf numFmtId="166" fontId="6" fillId="0" borderId="0" xfId="2" applyNumberFormat="1" applyFont="1" applyFill="1" applyBorder="1"/>
    <xf numFmtId="166" fontId="6" fillId="0" borderId="0" xfId="3" applyNumberFormat="1" applyFont="1" applyFill="1" applyBorder="1" applyAlignment="1">
      <alignment vertical="center" wrapText="1"/>
    </xf>
    <xf numFmtId="166" fontId="5" fillId="0" borderId="0" xfId="3" applyNumberFormat="1" applyFont="1" applyFill="1" applyBorder="1" applyAlignment="1">
      <alignment vertical="center" wrapText="1"/>
    </xf>
    <xf numFmtId="166" fontId="10" fillId="2" borderId="0" xfId="3" applyNumberFormat="1" applyFont="1" applyFill="1" applyBorder="1" applyAlignment="1">
      <alignment vertical="center" wrapText="1"/>
    </xf>
    <xf numFmtId="166" fontId="11" fillId="0" borderId="0" xfId="3" applyNumberFormat="1" applyFont="1" applyFill="1" applyBorder="1" applyAlignment="1">
      <alignment vertical="center" wrapText="1"/>
    </xf>
    <xf numFmtId="166" fontId="10" fillId="0" borderId="0" xfId="3" applyNumberFormat="1" applyFont="1" applyFill="1" applyBorder="1" applyAlignment="1">
      <alignment vertical="center" wrapText="1"/>
    </xf>
    <xf numFmtId="0" fontId="2" fillId="0" borderId="0" xfId="1" applyAlignment="1"/>
    <xf numFmtId="0" fontId="2" fillId="0" borderId="0" xfId="1" applyAlignment="1">
      <alignment horizontal="right"/>
    </xf>
    <xf numFmtId="0" fontId="5" fillId="0" borderId="0" xfId="2" applyFont="1" applyFill="1" applyBorder="1" applyAlignment="1"/>
    <xf numFmtId="0" fontId="6" fillId="0" borderId="0" xfId="2" applyFont="1" applyFill="1" applyBorder="1" applyAlignment="1">
      <alignment vertical="center" wrapText="1"/>
    </xf>
    <xf numFmtId="0" fontId="6" fillId="0" borderId="0" xfId="2" applyFont="1" applyFill="1" applyBorder="1" applyAlignment="1">
      <alignment horizontal="right" vertical="center" wrapText="1"/>
    </xf>
    <xf numFmtId="166" fontId="6" fillId="0" borderId="0" xfId="4" applyNumberFormat="1" applyFont="1" applyFill="1" applyBorder="1" applyAlignment="1">
      <alignment vertical="center"/>
    </xf>
    <xf numFmtId="166" fontId="5" fillId="0" borderId="0" xfId="4" applyNumberFormat="1" applyFont="1" applyFill="1" applyBorder="1" applyAlignment="1">
      <alignment vertical="center"/>
    </xf>
    <xf numFmtId="169" fontId="9" fillId="2" borderId="0" xfId="0" applyNumberFormat="1" applyFont="1" applyFill="1" applyBorder="1" applyAlignment="1">
      <alignment vertical="center"/>
    </xf>
    <xf numFmtId="169" fontId="9" fillId="2" borderId="0" xfId="0" applyNumberFormat="1" applyFont="1" applyFill="1" applyBorder="1" applyAlignment="1">
      <alignment horizontal="right" vertical="center"/>
    </xf>
    <xf numFmtId="169" fontId="9" fillId="0" borderId="0" xfId="0" applyNumberFormat="1" applyFont="1" applyFill="1" applyBorder="1" applyAlignment="1">
      <alignment vertical="center"/>
    </xf>
    <xf numFmtId="169" fontId="9" fillId="0" borderId="0" xfId="0" applyNumberFormat="1" applyFont="1" applyFill="1" applyBorder="1" applyAlignment="1">
      <alignment horizontal="right" vertical="center"/>
    </xf>
    <xf numFmtId="169" fontId="5" fillId="2" borderId="0" xfId="0" applyNumberFormat="1" applyFont="1" applyFill="1" applyBorder="1" applyAlignment="1">
      <alignment vertical="center"/>
    </xf>
    <xf numFmtId="169" fontId="5" fillId="2" borderId="0" xfId="0" applyNumberFormat="1" applyFont="1" applyFill="1" applyBorder="1" applyAlignment="1">
      <alignment horizontal="right" vertical="center"/>
    </xf>
    <xf numFmtId="169" fontId="6" fillId="2" borderId="0" xfId="0" applyNumberFormat="1" applyFont="1" applyFill="1" applyBorder="1" applyAlignment="1">
      <alignment vertical="center"/>
    </xf>
    <xf numFmtId="49" fontId="35" fillId="0" borderId="0" xfId="0" applyNumberFormat="1" applyFont="1" applyBorder="1" applyAlignment="1">
      <alignment horizontal="center"/>
    </xf>
    <xf numFmtId="0" fontId="10" fillId="0" borderId="0" xfId="0" quotePrefix="1" applyNumberFormat="1" applyFont="1" applyBorder="1" applyAlignment="1">
      <alignment horizontal="left" wrapText="1"/>
    </xf>
    <xf numFmtId="169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horizontal="right" vertical="center"/>
    </xf>
    <xf numFmtId="166" fontId="2" fillId="0" borderId="0" xfId="1" applyNumberFormat="1" applyFont="1" applyBorder="1" applyAlignment="1"/>
    <xf numFmtId="166" fontId="2" fillId="0" borderId="0" xfId="1" applyNumberFormat="1" applyFont="1" applyBorder="1" applyAlignment="1">
      <alignment horizontal="right"/>
    </xf>
    <xf numFmtId="166" fontId="5" fillId="2" borderId="0" xfId="4" applyNumberFormat="1" applyFont="1" applyFill="1" applyBorder="1" applyAlignment="1">
      <alignment vertical="center"/>
    </xf>
    <xf numFmtId="166" fontId="5" fillId="2" borderId="0" xfId="4" applyNumberFormat="1" applyFont="1" applyFill="1" applyBorder="1" applyAlignment="1">
      <alignment horizontal="right" vertical="center"/>
    </xf>
    <xf numFmtId="170" fontId="6" fillId="0" borderId="0" xfId="4" applyNumberFormat="1" applyFont="1" applyFill="1" applyBorder="1" applyAlignment="1">
      <alignment vertical="center"/>
    </xf>
    <xf numFmtId="171" fontId="6" fillId="0" borderId="0" xfId="4" applyNumberFormat="1" applyFont="1" applyFill="1" applyBorder="1" applyAlignment="1">
      <alignment vertical="center"/>
    </xf>
    <xf numFmtId="171" fontId="6" fillId="0" borderId="0" xfId="4" applyNumberFormat="1" applyFont="1" applyFill="1" applyBorder="1" applyAlignment="1">
      <alignment horizontal="right" vertical="center"/>
    </xf>
    <xf numFmtId="0" fontId="6" fillId="0" borderId="0" xfId="2" applyFont="1" applyFill="1" applyAlignment="1">
      <alignment horizontal="center"/>
    </xf>
    <xf numFmtId="0" fontId="2" fillId="0" borderId="0" xfId="1" applyAlignment="1">
      <alignment horizontal="right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/>
    </xf>
    <xf numFmtId="0" fontId="33" fillId="0" borderId="0" xfId="4" applyFont="1" applyFill="1" applyBorder="1" applyAlignment="1">
      <alignment horizontal="right"/>
    </xf>
    <xf numFmtId="0" fontId="4" fillId="0" borderId="0" xfId="4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</cellXfs>
  <cellStyles count="43">
    <cellStyle name="Акцент1 2" xfId="6"/>
    <cellStyle name="Акцент2 2" xfId="7"/>
    <cellStyle name="Акцент3 2" xfId="8"/>
    <cellStyle name="Акцент4 2" xfId="9"/>
    <cellStyle name="Акцент5 2" xfId="10"/>
    <cellStyle name="Акцент6 2" xfId="11"/>
    <cellStyle name="Ввод  2" xfId="12"/>
    <cellStyle name="Вывод 2" xfId="13"/>
    <cellStyle name="Вычисление 2" xfId="14"/>
    <cellStyle name="Заголовок 1 2" xfId="15"/>
    <cellStyle name="Заголовок 2 2" xfId="16"/>
    <cellStyle name="Заголовок 3 2" xfId="17"/>
    <cellStyle name="Заголовок 4 2" xfId="18"/>
    <cellStyle name="Итог 2" xfId="19"/>
    <cellStyle name="Контрольная ячейка 2" xfId="20"/>
    <cellStyle name="Название 2" xfId="21"/>
    <cellStyle name="Нейтральный 2" xfId="22"/>
    <cellStyle name="Обычный" xfId="0" builtinId="0"/>
    <cellStyle name="Обычный 2" xfId="4"/>
    <cellStyle name="Обычный 3" xfId="23"/>
    <cellStyle name="Обычный 3 2" xfId="24"/>
    <cellStyle name="Обычный 4" xfId="25"/>
    <cellStyle name="Обычный 5" xfId="26"/>
    <cellStyle name="Обычный 5 2" xfId="27"/>
    <cellStyle name="Обычный 6" xfId="28"/>
    <cellStyle name="Обычный 7" xfId="29"/>
    <cellStyle name="Обычный_Взаимные Москв 9мес2006" xfId="5"/>
    <cellStyle name="Обычный_Измененные приложения 2006 года к 3 чт." xfId="30"/>
    <cellStyle name="Обычный_прил.финпом" xfId="1"/>
    <cellStyle name="Обычный_республиканский  2005 г" xfId="2"/>
    <cellStyle name="Плохой 2" xfId="31"/>
    <cellStyle name="Пояснение 2" xfId="32"/>
    <cellStyle name="Примечание 2" xfId="33"/>
    <cellStyle name="Примечание 3" xfId="34"/>
    <cellStyle name="Связанная ячейка 2" xfId="35"/>
    <cellStyle name="Текст предупреждения 2" xfId="36"/>
    <cellStyle name="Финансовый 2" xfId="37"/>
    <cellStyle name="Финансовый 3" xfId="38"/>
    <cellStyle name="Финансовый 4" xfId="39"/>
    <cellStyle name="Финансовый 4 2" xfId="40"/>
    <cellStyle name="Финансовый 5" xfId="3"/>
    <cellStyle name="Финансовый 5 2" xfId="41"/>
    <cellStyle name="Хороши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W242"/>
  <sheetViews>
    <sheetView tabSelected="1" view="pageBreakPreview" zoomScaleSheetLayoutView="100" workbookViewId="0">
      <selection activeCell="B7" sqref="B7"/>
    </sheetView>
  </sheetViews>
  <sheetFormatPr defaultColWidth="9.140625" defaultRowHeight="15"/>
  <cols>
    <col min="1" max="1" width="21.5703125" style="3" customWidth="1"/>
    <col min="2" max="2" width="67.28515625" style="3" customWidth="1"/>
    <col min="3" max="3" width="18" style="6" customWidth="1"/>
    <col min="4" max="16384" width="9.140625" style="3"/>
  </cols>
  <sheetData>
    <row r="1" spans="1:23" ht="15.75">
      <c r="A1" s="1"/>
      <c r="B1" s="1"/>
      <c r="C1" s="2" t="s">
        <v>0</v>
      </c>
    </row>
    <row r="2" spans="1:23" ht="15.75">
      <c r="A2" s="1"/>
      <c r="B2" s="1"/>
      <c r="C2" s="2" t="s">
        <v>1</v>
      </c>
    </row>
    <row r="3" spans="1:23" ht="15.75">
      <c r="A3" s="1"/>
      <c r="B3" s="1"/>
      <c r="C3" s="2" t="s">
        <v>2</v>
      </c>
    </row>
    <row r="4" spans="1:23" ht="14.25" customHeight="1">
      <c r="A4" s="1"/>
      <c r="B4" s="1"/>
      <c r="C4" s="2" t="s">
        <v>144</v>
      </c>
    </row>
    <row r="5" spans="1:23" ht="15.75" hidden="1">
      <c r="A5" s="1"/>
      <c r="B5" s="1"/>
      <c r="C5" s="2"/>
    </row>
    <row r="6" spans="1:23" ht="15.75" customHeight="1">
      <c r="A6" s="1"/>
      <c r="B6" s="107" t="s">
        <v>146</v>
      </c>
      <c r="C6" s="107"/>
    </row>
    <row r="7" spans="1:23">
      <c r="A7" s="4"/>
    </row>
    <row r="8" spans="1:23">
      <c r="A8" s="106" t="s">
        <v>91</v>
      </c>
      <c r="B8" s="106"/>
      <c r="C8" s="106"/>
    </row>
    <row r="9" spans="1:23">
      <c r="A9" s="106" t="s">
        <v>129</v>
      </c>
      <c r="B9" s="106"/>
      <c r="C9" s="106"/>
    </row>
    <row r="10" spans="1:23">
      <c r="A10" s="5"/>
      <c r="B10" s="5"/>
      <c r="C10" s="6" t="s">
        <v>3</v>
      </c>
    </row>
    <row r="11" spans="1:23">
      <c r="A11" s="108" t="s">
        <v>4</v>
      </c>
      <c r="B11" s="108" t="s">
        <v>5</v>
      </c>
      <c r="C11" s="109" t="s">
        <v>132</v>
      </c>
    </row>
    <row r="12" spans="1:23">
      <c r="A12" s="108"/>
      <c r="B12" s="108"/>
      <c r="C12" s="109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</row>
    <row r="13" spans="1:23" s="8" customFormat="1">
      <c r="A13" s="39">
        <v>1</v>
      </c>
      <c r="B13" s="40">
        <v>2</v>
      </c>
      <c r="C13" s="83">
        <v>3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</row>
    <row r="14" spans="1:23" s="8" customFormat="1" ht="14.25">
      <c r="A14" s="9" t="s">
        <v>6</v>
      </c>
      <c r="B14" s="42" t="s">
        <v>7</v>
      </c>
      <c r="C14" s="76">
        <f>C15+C16+C21+C25+C27+C30+C31+C34+C37+C40+C42+C43</f>
        <v>42565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</row>
    <row r="15" spans="1:23" s="8" customFormat="1" ht="14.25">
      <c r="A15" s="9" t="s">
        <v>8</v>
      </c>
      <c r="B15" s="42" t="s">
        <v>9</v>
      </c>
      <c r="C15" s="76">
        <v>28777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</row>
    <row r="16" spans="1:23" s="8" customFormat="1" ht="32.25" customHeight="1">
      <c r="A16" s="9" t="s">
        <v>10</v>
      </c>
      <c r="B16" s="42" t="s">
        <v>11</v>
      </c>
      <c r="C16" s="76">
        <f>C18+C17+C19+C20</f>
        <v>9227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23" s="8" customFormat="1" ht="62.25" customHeight="1">
      <c r="A17" s="11" t="s">
        <v>12</v>
      </c>
      <c r="B17" s="43" t="s">
        <v>13</v>
      </c>
      <c r="C17" s="77">
        <v>3663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</row>
    <row r="18" spans="1:23" s="8" customFormat="1" ht="75.75" customHeight="1">
      <c r="A18" s="11" t="s">
        <v>14</v>
      </c>
      <c r="B18" s="43" t="s">
        <v>15</v>
      </c>
      <c r="C18" s="77">
        <v>37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</row>
    <row r="19" spans="1:23" s="8" customFormat="1" ht="60">
      <c r="A19" s="11" t="s">
        <v>16</v>
      </c>
      <c r="B19" s="43" t="s">
        <v>17</v>
      </c>
      <c r="C19" s="77">
        <v>5527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</row>
    <row r="20" spans="1:23" s="8" customFormat="1" ht="60">
      <c r="A20" s="11" t="s">
        <v>18</v>
      </c>
      <c r="B20" s="43" t="s">
        <v>19</v>
      </c>
      <c r="C20" s="77">
        <v>0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</row>
    <row r="21" spans="1:23" s="8" customFormat="1" ht="14.25">
      <c r="A21" s="9" t="s">
        <v>20</v>
      </c>
      <c r="B21" s="42" t="s">
        <v>21</v>
      </c>
      <c r="C21" s="76">
        <f>C22+C23+C24</f>
        <v>1736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</row>
    <row r="22" spans="1:23" s="8" customFormat="1" ht="30">
      <c r="A22" s="18">
        <v>1.05010000000001E+16</v>
      </c>
      <c r="B22" s="43" t="s">
        <v>143</v>
      </c>
      <c r="C22" s="77">
        <v>1056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3" spans="1:23" s="8" customFormat="1">
      <c r="A23" s="11" t="s">
        <v>22</v>
      </c>
      <c r="B23" s="43" t="s">
        <v>23</v>
      </c>
      <c r="C23" s="77">
        <v>140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</row>
    <row r="24" spans="1:23" s="8" customFormat="1" ht="30">
      <c r="A24" s="11" t="s">
        <v>24</v>
      </c>
      <c r="B24" s="43" t="s">
        <v>25</v>
      </c>
      <c r="C24" s="77">
        <v>540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</row>
    <row r="25" spans="1:23" s="8" customFormat="1" ht="14.25">
      <c r="A25" s="9" t="s">
        <v>26</v>
      </c>
      <c r="B25" s="42" t="s">
        <v>27</v>
      </c>
      <c r="C25" s="76">
        <f>C26</f>
        <v>807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23" s="8" customFormat="1">
      <c r="A26" s="11" t="s">
        <v>28</v>
      </c>
      <c r="B26" s="43" t="s">
        <v>29</v>
      </c>
      <c r="C26" s="76">
        <v>807</v>
      </c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23" s="8" customFormat="1" ht="28.5">
      <c r="A27" s="9" t="s">
        <v>30</v>
      </c>
      <c r="B27" s="42" t="s">
        <v>31</v>
      </c>
      <c r="C27" s="76">
        <f>C28+C29</f>
        <v>0</v>
      </c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23" s="8" customFormat="1">
      <c r="A28" s="11" t="s">
        <v>32</v>
      </c>
      <c r="B28" s="43" t="s">
        <v>33</v>
      </c>
      <c r="C28" s="77"/>
      <c r="D28" s="7"/>
      <c r="E28" s="7"/>
      <c r="F28" s="7"/>
      <c r="G28" s="7"/>
      <c r="H28" s="7"/>
      <c r="I28" s="7"/>
      <c r="J28" s="7"/>
      <c r="K28" s="7"/>
      <c r="L28" s="7"/>
      <c r="M28" s="7"/>
    </row>
    <row r="29" spans="1:23" s="8" customFormat="1" ht="30">
      <c r="A29" s="11" t="s">
        <v>34</v>
      </c>
      <c r="B29" s="13" t="s">
        <v>35</v>
      </c>
      <c r="C29" s="77"/>
      <c r="D29" s="7"/>
      <c r="E29" s="7"/>
      <c r="F29" s="7"/>
      <c r="G29" s="7"/>
      <c r="H29" s="7"/>
      <c r="I29" s="7"/>
      <c r="J29" s="7"/>
      <c r="K29" s="7"/>
      <c r="L29" s="7"/>
      <c r="M29" s="7"/>
    </row>
    <row r="30" spans="1:23" s="8" customFormat="1" ht="14.25">
      <c r="A30" s="9" t="s">
        <v>36</v>
      </c>
      <c r="B30" s="14" t="s">
        <v>37</v>
      </c>
      <c r="C30" s="76">
        <v>560</v>
      </c>
      <c r="D30" s="7"/>
      <c r="E30" s="7"/>
      <c r="F30" s="7"/>
      <c r="G30" s="7"/>
      <c r="H30" s="7"/>
      <c r="I30" s="7"/>
      <c r="J30" s="7"/>
      <c r="K30" s="7"/>
      <c r="L30" s="7"/>
      <c r="M30" s="7"/>
    </row>
    <row r="31" spans="1:23" s="8" customFormat="1" ht="42.75">
      <c r="A31" s="9" t="s">
        <v>38</v>
      </c>
      <c r="B31" s="14" t="s">
        <v>39</v>
      </c>
      <c r="C31" s="76">
        <f>C32+C33</f>
        <v>760</v>
      </c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1:23" s="8" customFormat="1" ht="60">
      <c r="A32" s="11" t="s">
        <v>40</v>
      </c>
      <c r="B32" s="13" t="s">
        <v>41</v>
      </c>
      <c r="C32" s="78">
        <v>256</v>
      </c>
      <c r="D32" s="7"/>
      <c r="E32" s="7"/>
      <c r="F32" s="7"/>
      <c r="G32" s="7"/>
      <c r="H32" s="7"/>
      <c r="I32" s="7"/>
      <c r="J32" s="7"/>
      <c r="K32" s="7"/>
      <c r="L32" s="7"/>
      <c r="M32" s="7"/>
    </row>
    <row r="33" spans="1:13" s="8" customFormat="1" ht="75">
      <c r="A33" s="45">
        <v>1.11090450500001E+16</v>
      </c>
      <c r="B33" s="46" t="s">
        <v>42</v>
      </c>
      <c r="C33" s="79">
        <v>504</v>
      </c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3" s="8" customFormat="1" ht="28.5">
      <c r="A34" s="9" t="s">
        <v>43</v>
      </c>
      <c r="B34" s="14" t="s">
        <v>44</v>
      </c>
      <c r="C34" s="79">
        <f>C35+C36</f>
        <v>308</v>
      </c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 s="8" customFormat="1" ht="30">
      <c r="A35" s="11" t="s">
        <v>45</v>
      </c>
      <c r="B35" s="13" t="s">
        <v>46</v>
      </c>
      <c r="C35" s="79">
        <v>308</v>
      </c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3" s="8" customFormat="1">
      <c r="A36" s="11" t="s">
        <v>47</v>
      </c>
      <c r="B36" s="13" t="s">
        <v>48</v>
      </c>
      <c r="C36" s="79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1:13" s="8" customFormat="1" ht="28.5">
      <c r="A37" s="9" t="s">
        <v>49</v>
      </c>
      <c r="B37" s="14" t="s">
        <v>50</v>
      </c>
      <c r="C37" s="79">
        <f>C38+C39</f>
        <v>0</v>
      </c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s="8" customFormat="1" ht="30">
      <c r="A38" s="11" t="s">
        <v>51</v>
      </c>
      <c r="B38" s="13" t="s">
        <v>52</v>
      </c>
      <c r="C38" s="80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s="8" customFormat="1" ht="30">
      <c r="A39" s="11" t="s">
        <v>53</v>
      </c>
      <c r="B39" s="13" t="s">
        <v>54</v>
      </c>
      <c r="C39" s="79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s="8" customFormat="1" ht="28.5">
      <c r="A40" s="9" t="s">
        <v>55</v>
      </c>
      <c r="B40" s="14" t="s">
        <v>56</v>
      </c>
      <c r="C40" s="79">
        <f>C41</f>
        <v>140</v>
      </c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s="8" customFormat="1" ht="30">
      <c r="A41" s="18">
        <v>1.14060000000004E+16</v>
      </c>
      <c r="B41" s="13" t="s">
        <v>57</v>
      </c>
      <c r="C41" s="80">
        <v>140</v>
      </c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s="21" customFormat="1" ht="27.75" customHeight="1">
      <c r="A42" s="9" t="s">
        <v>58</v>
      </c>
      <c r="B42" s="14" t="s">
        <v>59</v>
      </c>
      <c r="C42" s="79">
        <v>250</v>
      </c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3" s="23" customFormat="1">
      <c r="A43" s="9" t="s">
        <v>60</v>
      </c>
      <c r="B43" s="19" t="s">
        <v>61</v>
      </c>
      <c r="C43" s="79">
        <f>C44</f>
        <v>0</v>
      </c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3" s="24" customFormat="1" ht="28.5" customHeight="1">
      <c r="A44" s="11" t="s">
        <v>62</v>
      </c>
      <c r="B44" s="20" t="s">
        <v>63</v>
      </c>
      <c r="C44" s="79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1:13" s="23" customFormat="1">
      <c r="A45" s="9" t="s">
        <v>64</v>
      </c>
      <c r="B45" s="47" t="s">
        <v>65</v>
      </c>
      <c r="C45" s="86">
        <f>C46</f>
        <v>444440.89999999997</v>
      </c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1:13" s="23" customFormat="1" ht="30">
      <c r="A46" s="22" t="s">
        <v>66</v>
      </c>
      <c r="B46" s="50" t="s">
        <v>67</v>
      </c>
      <c r="C46" s="87">
        <f>C47+C50+C62+C78</f>
        <v>444440.89999999997</v>
      </c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1:13" s="24" customFormat="1" ht="18.600000000000001" customHeight="1">
      <c r="A47" s="26" t="s">
        <v>68</v>
      </c>
      <c r="B47" s="53" t="s">
        <v>69</v>
      </c>
      <c r="C47" s="86">
        <f>C48+C49</f>
        <v>139883.29999999999</v>
      </c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1:13" s="24" customFormat="1" ht="25.9" customHeight="1">
      <c r="A48" s="55" t="s">
        <v>70</v>
      </c>
      <c r="B48" s="56" t="s">
        <v>71</v>
      </c>
      <c r="C48" s="88">
        <v>123522.5</v>
      </c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1:13" s="24" customFormat="1" ht="31.15" customHeight="1">
      <c r="A49" s="55" t="s">
        <v>72</v>
      </c>
      <c r="B49" s="56" t="s">
        <v>73</v>
      </c>
      <c r="C49" s="88">
        <v>16360.8</v>
      </c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1:13" s="24" customFormat="1" ht="18" customHeight="1">
      <c r="A50" s="26" t="s">
        <v>74</v>
      </c>
      <c r="B50" s="53" t="s">
        <v>75</v>
      </c>
      <c r="C50" s="86">
        <f>C53+C54+C55+C56+C57+C58+C59+C60+C61+C51+C52</f>
        <v>27698.799999999999</v>
      </c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1:13" s="24" customFormat="1" ht="42.6" customHeight="1">
      <c r="A51" s="31" t="s">
        <v>76</v>
      </c>
      <c r="B51" s="57" t="s">
        <v>77</v>
      </c>
      <c r="C51" s="87"/>
      <c r="D51" s="7"/>
      <c r="E51" s="7"/>
      <c r="F51" s="7"/>
      <c r="G51" s="7"/>
      <c r="H51" s="7"/>
      <c r="I51" s="7"/>
      <c r="J51" s="7"/>
      <c r="K51" s="7"/>
      <c r="L51" s="7"/>
      <c r="M51" s="7"/>
    </row>
    <row r="52" spans="1:13" s="24" customFormat="1" ht="55.15" customHeight="1">
      <c r="A52" s="31" t="s">
        <v>78</v>
      </c>
      <c r="B52" s="57" t="s">
        <v>79</v>
      </c>
      <c r="C52" s="87"/>
      <c r="D52" s="7"/>
      <c r="E52" s="7"/>
      <c r="F52" s="7"/>
      <c r="G52" s="7"/>
      <c r="H52" s="7"/>
      <c r="I52" s="7"/>
      <c r="J52" s="7"/>
      <c r="K52" s="7"/>
      <c r="L52" s="7"/>
      <c r="M52" s="7"/>
    </row>
    <row r="53" spans="1:13" s="24" customFormat="1" ht="55.15" customHeight="1">
      <c r="A53" s="31" t="s">
        <v>80</v>
      </c>
      <c r="B53" s="58" t="s">
        <v>92</v>
      </c>
      <c r="C53" s="88">
        <v>2415</v>
      </c>
      <c r="D53" s="7"/>
      <c r="E53" s="7"/>
      <c r="F53" s="7"/>
      <c r="G53" s="7"/>
      <c r="H53" s="7"/>
      <c r="I53" s="7"/>
      <c r="J53" s="7"/>
      <c r="K53" s="7"/>
      <c r="L53" s="7"/>
      <c r="M53" s="7"/>
    </row>
    <row r="54" spans="1:13" s="24" customFormat="1" ht="31.5" customHeight="1">
      <c r="A54" s="31" t="s">
        <v>80</v>
      </c>
      <c r="B54" s="59" t="s">
        <v>93</v>
      </c>
      <c r="C54" s="88">
        <v>746.4</v>
      </c>
      <c r="D54" s="7"/>
      <c r="E54" s="7"/>
      <c r="F54" s="7"/>
      <c r="G54" s="7"/>
      <c r="H54" s="7"/>
      <c r="I54" s="7"/>
      <c r="J54" s="7"/>
      <c r="K54" s="7"/>
      <c r="L54" s="7"/>
      <c r="M54" s="7"/>
    </row>
    <row r="55" spans="1:13" s="24" customFormat="1" ht="25.5">
      <c r="A55" s="31" t="s">
        <v>80</v>
      </c>
      <c r="B55" s="59" t="s">
        <v>94</v>
      </c>
      <c r="C55" s="88">
        <v>14520.4</v>
      </c>
      <c r="D55" s="7"/>
      <c r="E55" s="7"/>
      <c r="F55" s="7"/>
      <c r="G55" s="7"/>
      <c r="H55" s="7"/>
      <c r="I55" s="7"/>
      <c r="J55" s="7"/>
      <c r="K55" s="7"/>
      <c r="L55" s="7"/>
      <c r="M55" s="7"/>
    </row>
    <row r="56" spans="1:13" s="24" customFormat="1" ht="25.5">
      <c r="A56" s="31" t="s">
        <v>114</v>
      </c>
      <c r="B56" s="59" t="s">
        <v>95</v>
      </c>
      <c r="C56" s="88">
        <v>1359.2</v>
      </c>
      <c r="D56" s="7"/>
      <c r="E56" s="7"/>
      <c r="F56" s="7"/>
      <c r="G56" s="7"/>
      <c r="H56" s="7"/>
      <c r="I56" s="7"/>
      <c r="J56" s="7"/>
      <c r="K56" s="7"/>
      <c r="L56" s="7"/>
      <c r="M56" s="7"/>
    </row>
    <row r="57" spans="1:13" s="24" customFormat="1" ht="25.5">
      <c r="A57" s="60" t="s">
        <v>122</v>
      </c>
      <c r="B57" s="61" t="s">
        <v>96</v>
      </c>
      <c r="C57" s="90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1:13" s="24" customFormat="1" ht="22.5" customHeight="1">
      <c r="A58" s="31" t="s">
        <v>115</v>
      </c>
      <c r="B58" s="59" t="s">
        <v>97</v>
      </c>
      <c r="C58" s="90">
        <v>1975.2</v>
      </c>
      <c r="D58" s="7"/>
      <c r="E58" s="7"/>
      <c r="F58" s="7"/>
      <c r="G58" s="7"/>
      <c r="H58" s="7"/>
      <c r="I58" s="7"/>
      <c r="J58" s="7"/>
      <c r="K58" s="7"/>
      <c r="L58" s="7"/>
      <c r="M58" s="7"/>
    </row>
    <row r="59" spans="1:13" s="24" customFormat="1" ht="30.6" customHeight="1">
      <c r="A59" s="31" t="s">
        <v>134</v>
      </c>
      <c r="B59" s="62" t="s">
        <v>133</v>
      </c>
      <c r="C59" s="90">
        <v>2000</v>
      </c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1:13" s="23" customFormat="1" ht="24" customHeight="1">
      <c r="A60" s="31" t="s">
        <v>116</v>
      </c>
      <c r="B60" s="61" t="s">
        <v>98</v>
      </c>
      <c r="C60" s="88">
        <v>3902.6</v>
      </c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1:13" s="23" customFormat="1" ht="30.6" customHeight="1">
      <c r="A61" s="31" t="s">
        <v>80</v>
      </c>
      <c r="B61" s="57" t="s">
        <v>135</v>
      </c>
      <c r="C61" s="87">
        <v>780</v>
      </c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1:13" s="23" customFormat="1" ht="26.45" customHeight="1">
      <c r="A62" s="26" t="s">
        <v>82</v>
      </c>
      <c r="B62" s="53" t="s">
        <v>83</v>
      </c>
      <c r="C62" s="86">
        <f>C63+C64+C65+C66+C70+C71+C72+C73+C77+C74+C75+C76</f>
        <v>275078.8</v>
      </c>
    </row>
    <row r="63" spans="1:13" s="23" customFormat="1" ht="45">
      <c r="A63" s="22" t="s">
        <v>119</v>
      </c>
      <c r="B63" s="63" t="s">
        <v>101</v>
      </c>
      <c r="C63" s="92">
        <v>17.7</v>
      </c>
    </row>
    <row r="64" spans="1:13" s="23" customFormat="1" ht="47.25" customHeight="1">
      <c r="A64" s="22" t="s">
        <v>117</v>
      </c>
      <c r="B64" s="58" t="s">
        <v>102</v>
      </c>
      <c r="C64" s="92">
        <v>11.5</v>
      </c>
    </row>
    <row r="65" spans="1:3" s="23" customFormat="1" ht="31.5" customHeight="1">
      <c r="A65" s="22" t="s">
        <v>120</v>
      </c>
      <c r="B65" s="58" t="s">
        <v>103</v>
      </c>
      <c r="C65" s="92">
        <v>3148</v>
      </c>
    </row>
    <row r="66" spans="1:3" s="23" customFormat="1" ht="31.5" customHeight="1">
      <c r="A66" s="22" t="s">
        <v>118</v>
      </c>
      <c r="B66" s="64" t="s">
        <v>104</v>
      </c>
      <c r="C66" s="94">
        <f>C68+C69</f>
        <v>372.4</v>
      </c>
    </row>
    <row r="67" spans="1:3" s="23" customFormat="1" ht="17.25" customHeight="1">
      <c r="A67" s="22"/>
      <c r="B67" s="65" t="s">
        <v>99</v>
      </c>
      <c r="C67" s="88"/>
    </row>
    <row r="68" spans="1:3" s="23" customFormat="1" ht="14.25" customHeight="1">
      <c r="A68" s="22"/>
      <c r="B68" s="65" t="s">
        <v>100</v>
      </c>
      <c r="C68" s="88">
        <v>263.5</v>
      </c>
    </row>
    <row r="69" spans="1:3" s="23" customFormat="1" ht="14.25" customHeight="1">
      <c r="A69" s="22"/>
      <c r="B69" s="65" t="s">
        <v>105</v>
      </c>
      <c r="C69" s="88">
        <v>108.9</v>
      </c>
    </row>
    <row r="70" spans="1:3" s="23" customFormat="1" ht="75.75" customHeight="1">
      <c r="A70" s="55" t="s">
        <v>124</v>
      </c>
      <c r="B70" s="58" t="s">
        <v>106</v>
      </c>
      <c r="C70" s="92">
        <v>3345.5</v>
      </c>
    </row>
    <row r="71" spans="1:3" s="23" customFormat="1" ht="111" customHeight="1">
      <c r="A71" s="22" t="s">
        <v>121</v>
      </c>
      <c r="B71" s="58" t="s">
        <v>107</v>
      </c>
      <c r="C71" s="92">
        <v>26424.9</v>
      </c>
    </row>
    <row r="72" spans="1:3" s="23" customFormat="1" ht="31.5" customHeight="1">
      <c r="A72" s="55" t="s">
        <v>125</v>
      </c>
      <c r="B72" s="58" t="s">
        <v>108</v>
      </c>
      <c r="C72" s="92">
        <v>7726.5</v>
      </c>
    </row>
    <row r="73" spans="1:3" s="23" customFormat="1" ht="65.25" customHeight="1">
      <c r="A73" s="60" t="s">
        <v>137</v>
      </c>
      <c r="B73" s="66" t="s">
        <v>109</v>
      </c>
      <c r="C73" s="92">
        <v>23450.6</v>
      </c>
    </row>
    <row r="74" spans="1:3" s="23" customFormat="1" ht="33" customHeight="1">
      <c r="A74" s="60" t="s">
        <v>136</v>
      </c>
      <c r="B74" s="66" t="s">
        <v>138</v>
      </c>
      <c r="C74" s="92">
        <v>540</v>
      </c>
    </row>
    <row r="75" spans="1:3" s="23" customFormat="1" ht="37.9" customHeight="1">
      <c r="A75" s="60" t="s">
        <v>139</v>
      </c>
      <c r="B75" s="66" t="s">
        <v>140</v>
      </c>
      <c r="C75" s="92">
        <v>159.19999999999999</v>
      </c>
    </row>
    <row r="76" spans="1:3" s="23" customFormat="1" ht="37.9" customHeight="1">
      <c r="A76" s="60" t="s">
        <v>141</v>
      </c>
      <c r="B76" s="66" t="s">
        <v>142</v>
      </c>
      <c r="C76" s="92">
        <v>121</v>
      </c>
    </row>
    <row r="77" spans="1:3" s="23" customFormat="1" ht="30.75" customHeight="1">
      <c r="A77" s="95" t="s">
        <v>127</v>
      </c>
      <c r="B77" s="96" t="s">
        <v>126</v>
      </c>
      <c r="C77" s="97">
        <f>191642+2+2416.7+5495.8+963.4+4481+1105+56.7+607+931+96+1939+25.9</f>
        <v>209761.5</v>
      </c>
    </row>
    <row r="78" spans="1:3" s="24" customFormat="1" ht="25.5" customHeight="1">
      <c r="A78" s="26" t="s">
        <v>84</v>
      </c>
      <c r="B78" s="68" t="s">
        <v>85</v>
      </c>
      <c r="C78" s="86">
        <f>C79</f>
        <v>1780</v>
      </c>
    </row>
    <row r="79" spans="1:3" s="24" customFormat="1" ht="60">
      <c r="A79" s="31" t="s">
        <v>86</v>
      </c>
      <c r="B79" s="69" t="s">
        <v>87</v>
      </c>
      <c r="C79" s="87">
        <v>1780</v>
      </c>
    </row>
    <row r="80" spans="1:3" s="5" customFormat="1" ht="24" customHeight="1">
      <c r="A80" s="70"/>
      <c r="B80" s="71" t="s">
        <v>88</v>
      </c>
      <c r="C80" s="103">
        <f>C14+C45</f>
        <v>487005.89999999997</v>
      </c>
    </row>
    <row r="81" spans="1:13" s="29" customFormat="1" ht="12.75">
      <c r="A81" s="27" t="s">
        <v>89</v>
      </c>
      <c r="B81" s="27"/>
      <c r="C81" s="99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1:13" s="29" customFormat="1" ht="12.75">
      <c r="A82" s="27" t="s">
        <v>90</v>
      </c>
      <c r="B82" s="30"/>
      <c r="C82" s="99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1:13">
      <c r="B83" s="25"/>
    </row>
    <row r="84" spans="1:13">
      <c r="B84" s="25"/>
    </row>
    <row r="85" spans="1:13">
      <c r="B85" s="25"/>
    </row>
    <row r="86" spans="1:13">
      <c r="B86" s="25"/>
    </row>
    <row r="87" spans="1:13">
      <c r="B87" s="25"/>
    </row>
    <row r="88" spans="1:13">
      <c r="B88" s="25"/>
    </row>
    <row r="89" spans="1:13">
      <c r="B89" s="25"/>
    </row>
    <row r="90" spans="1:13">
      <c r="B90" s="25"/>
    </row>
    <row r="91" spans="1:13">
      <c r="B91" s="25"/>
    </row>
    <row r="92" spans="1:13">
      <c r="B92" s="25"/>
    </row>
    <row r="93" spans="1:13">
      <c r="B93" s="25"/>
    </row>
    <row r="94" spans="1:13">
      <c r="B94" s="25"/>
    </row>
    <row r="95" spans="1:13">
      <c r="B95" s="25"/>
    </row>
    <row r="96" spans="1:13">
      <c r="B96" s="25"/>
    </row>
    <row r="97" spans="2:2">
      <c r="B97" s="25"/>
    </row>
    <row r="98" spans="2:2">
      <c r="B98" s="25"/>
    </row>
    <row r="99" spans="2:2">
      <c r="B99" s="25"/>
    </row>
    <row r="100" spans="2:2">
      <c r="B100" s="25"/>
    </row>
    <row r="101" spans="2:2">
      <c r="B101" s="25"/>
    </row>
    <row r="102" spans="2:2">
      <c r="B102" s="25"/>
    </row>
    <row r="103" spans="2:2">
      <c r="B103" s="25"/>
    </row>
    <row r="104" spans="2:2">
      <c r="B104" s="25"/>
    </row>
    <row r="105" spans="2:2">
      <c r="B105" s="25"/>
    </row>
    <row r="106" spans="2:2">
      <c r="B106" s="25"/>
    </row>
    <row r="107" spans="2:2">
      <c r="B107" s="25"/>
    </row>
    <row r="108" spans="2:2">
      <c r="B108" s="25"/>
    </row>
    <row r="109" spans="2:2">
      <c r="B109" s="25"/>
    </row>
    <row r="110" spans="2:2">
      <c r="B110" s="25"/>
    </row>
    <row r="111" spans="2:2">
      <c r="B111" s="25"/>
    </row>
    <row r="112" spans="2:2">
      <c r="B112" s="25"/>
    </row>
    <row r="113" spans="2:2">
      <c r="B113" s="25"/>
    </row>
    <row r="114" spans="2:2">
      <c r="B114" s="25"/>
    </row>
    <row r="115" spans="2:2">
      <c r="B115" s="25"/>
    </row>
    <row r="116" spans="2:2">
      <c r="B116" s="25"/>
    </row>
    <row r="117" spans="2:2">
      <c r="B117" s="25"/>
    </row>
    <row r="118" spans="2:2">
      <c r="B118" s="25"/>
    </row>
    <row r="119" spans="2:2">
      <c r="B119" s="25"/>
    </row>
    <row r="120" spans="2:2">
      <c r="B120" s="25"/>
    </row>
    <row r="121" spans="2:2">
      <c r="B121" s="25"/>
    </row>
    <row r="122" spans="2:2">
      <c r="B122" s="25"/>
    </row>
    <row r="123" spans="2:2">
      <c r="B123" s="25"/>
    </row>
    <row r="124" spans="2:2">
      <c r="B124" s="25"/>
    </row>
    <row r="125" spans="2:2">
      <c r="B125" s="25"/>
    </row>
    <row r="126" spans="2:2">
      <c r="B126" s="25"/>
    </row>
    <row r="127" spans="2:2">
      <c r="B127" s="25"/>
    </row>
    <row r="128" spans="2:2">
      <c r="B128" s="25"/>
    </row>
    <row r="129" spans="2:2">
      <c r="B129" s="25"/>
    </row>
    <row r="130" spans="2:2">
      <c r="B130" s="25"/>
    </row>
    <row r="131" spans="2:2">
      <c r="B131" s="25"/>
    </row>
    <row r="132" spans="2:2">
      <c r="B132" s="25"/>
    </row>
    <row r="133" spans="2:2">
      <c r="B133" s="25"/>
    </row>
    <row r="134" spans="2:2">
      <c r="B134" s="25"/>
    </row>
    <row r="135" spans="2:2">
      <c r="B135" s="25"/>
    </row>
    <row r="136" spans="2:2">
      <c r="B136" s="25"/>
    </row>
    <row r="137" spans="2:2">
      <c r="B137" s="25"/>
    </row>
    <row r="138" spans="2:2">
      <c r="B138" s="25"/>
    </row>
    <row r="139" spans="2:2">
      <c r="B139" s="25"/>
    </row>
    <row r="140" spans="2:2">
      <c r="B140" s="25"/>
    </row>
    <row r="141" spans="2:2">
      <c r="B141" s="25"/>
    </row>
    <row r="142" spans="2:2">
      <c r="B142" s="25"/>
    </row>
    <row r="143" spans="2:2">
      <c r="B143" s="25"/>
    </row>
    <row r="144" spans="2:2">
      <c r="B144" s="25"/>
    </row>
    <row r="145" spans="2:2">
      <c r="B145" s="25"/>
    </row>
    <row r="146" spans="2:2">
      <c r="B146" s="25"/>
    </row>
    <row r="147" spans="2:2">
      <c r="B147" s="25"/>
    </row>
    <row r="148" spans="2:2">
      <c r="B148" s="25"/>
    </row>
    <row r="149" spans="2:2">
      <c r="B149" s="25"/>
    </row>
    <row r="150" spans="2:2">
      <c r="B150" s="25"/>
    </row>
    <row r="151" spans="2:2">
      <c r="B151" s="25"/>
    </row>
    <row r="152" spans="2:2">
      <c r="B152" s="25"/>
    </row>
    <row r="153" spans="2:2">
      <c r="B153" s="25"/>
    </row>
    <row r="154" spans="2:2">
      <c r="B154" s="25"/>
    </row>
    <row r="155" spans="2:2">
      <c r="B155" s="25"/>
    </row>
    <row r="156" spans="2:2">
      <c r="B156" s="25"/>
    </row>
    <row r="157" spans="2:2">
      <c r="B157" s="25"/>
    </row>
    <row r="158" spans="2:2">
      <c r="B158" s="25"/>
    </row>
    <row r="159" spans="2:2">
      <c r="B159" s="25"/>
    </row>
    <row r="160" spans="2:2">
      <c r="B160" s="25"/>
    </row>
    <row r="161" spans="2:2">
      <c r="B161" s="25"/>
    </row>
    <row r="162" spans="2:2">
      <c r="B162" s="25"/>
    </row>
    <row r="163" spans="2:2">
      <c r="B163" s="25"/>
    </row>
    <row r="164" spans="2:2">
      <c r="B164" s="25"/>
    </row>
    <row r="165" spans="2:2">
      <c r="B165" s="25"/>
    </row>
    <row r="166" spans="2:2">
      <c r="B166" s="25"/>
    </row>
    <row r="167" spans="2:2">
      <c r="B167" s="25"/>
    </row>
    <row r="168" spans="2:2">
      <c r="B168" s="25"/>
    </row>
    <row r="169" spans="2:2">
      <c r="B169" s="25"/>
    </row>
    <row r="170" spans="2:2">
      <c r="B170" s="25"/>
    </row>
    <row r="171" spans="2:2">
      <c r="B171" s="25"/>
    </row>
    <row r="172" spans="2:2">
      <c r="B172" s="25"/>
    </row>
    <row r="173" spans="2:2">
      <c r="B173" s="25"/>
    </row>
    <row r="174" spans="2:2">
      <c r="B174" s="25"/>
    </row>
    <row r="175" spans="2:2">
      <c r="B175" s="25"/>
    </row>
    <row r="176" spans="2:2">
      <c r="B176" s="25"/>
    </row>
    <row r="177" spans="2:2">
      <c r="B177" s="25"/>
    </row>
    <row r="178" spans="2:2">
      <c r="B178" s="25"/>
    </row>
    <row r="179" spans="2:2">
      <c r="B179" s="25"/>
    </row>
    <row r="180" spans="2:2">
      <c r="B180" s="25"/>
    </row>
    <row r="181" spans="2:2">
      <c r="B181" s="25"/>
    </row>
    <row r="182" spans="2:2">
      <c r="B182" s="25"/>
    </row>
    <row r="183" spans="2:2">
      <c r="B183" s="25"/>
    </row>
    <row r="184" spans="2:2">
      <c r="B184" s="25"/>
    </row>
    <row r="185" spans="2:2">
      <c r="B185" s="25"/>
    </row>
    <row r="186" spans="2:2">
      <c r="B186" s="25"/>
    </row>
    <row r="187" spans="2:2">
      <c r="B187" s="25"/>
    </row>
    <row r="188" spans="2:2">
      <c r="B188" s="25"/>
    </row>
    <row r="189" spans="2:2">
      <c r="B189" s="25"/>
    </row>
    <row r="190" spans="2:2">
      <c r="B190" s="25"/>
    </row>
    <row r="191" spans="2:2">
      <c r="B191" s="25"/>
    </row>
    <row r="192" spans="2:2">
      <c r="B192" s="25"/>
    </row>
    <row r="193" spans="2:2">
      <c r="B193" s="25"/>
    </row>
    <row r="194" spans="2:2">
      <c r="B194" s="25"/>
    </row>
    <row r="195" spans="2:2">
      <c r="B195" s="25"/>
    </row>
    <row r="196" spans="2:2">
      <c r="B196" s="25"/>
    </row>
    <row r="197" spans="2:2">
      <c r="B197" s="25"/>
    </row>
    <row r="198" spans="2:2">
      <c r="B198" s="25"/>
    </row>
    <row r="199" spans="2:2">
      <c r="B199" s="25"/>
    </row>
    <row r="200" spans="2:2">
      <c r="B200" s="25"/>
    </row>
    <row r="201" spans="2:2">
      <c r="B201" s="25"/>
    </row>
    <row r="202" spans="2:2">
      <c r="B202" s="25"/>
    </row>
    <row r="203" spans="2:2">
      <c r="B203" s="25"/>
    </row>
    <row r="204" spans="2:2">
      <c r="B204" s="25"/>
    </row>
    <row r="205" spans="2:2">
      <c r="B205" s="25"/>
    </row>
    <row r="206" spans="2:2">
      <c r="B206" s="25"/>
    </row>
    <row r="207" spans="2:2">
      <c r="B207" s="25"/>
    </row>
    <row r="208" spans="2:2">
      <c r="B208" s="25"/>
    </row>
    <row r="209" spans="2:2">
      <c r="B209" s="25"/>
    </row>
    <row r="210" spans="2:2">
      <c r="B210" s="25"/>
    </row>
    <row r="211" spans="2:2">
      <c r="B211" s="25"/>
    </row>
    <row r="212" spans="2:2">
      <c r="B212" s="25"/>
    </row>
    <row r="213" spans="2:2">
      <c r="B213" s="25"/>
    </row>
    <row r="214" spans="2:2">
      <c r="B214" s="25"/>
    </row>
    <row r="215" spans="2:2">
      <c r="B215" s="25"/>
    </row>
    <row r="216" spans="2:2">
      <c r="B216" s="25"/>
    </row>
    <row r="217" spans="2:2">
      <c r="B217" s="25"/>
    </row>
    <row r="218" spans="2:2">
      <c r="B218" s="25"/>
    </row>
    <row r="219" spans="2:2">
      <c r="B219" s="25"/>
    </row>
    <row r="220" spans="2:2">
      <c r="B220" s="25"/>
    </row>
    <row r="221" spans="2:2">
      <c r="B221" s="25"/>
    </row>
    <row r="222" spans="2:2">
      <c r="B222" s="25"/>
    </row>
    <row r="223" spans="2:2">
      <c r="B223" s="25"/>
    </row>
    <row r="224" spans="2:2">
      <c r="B224" s="25"/>
    </row>
    <row r="225" spans="2:2">
      <c r="B225" s="25"/>
    </row>
    <row r="226" spans="2:2">
      <c r="B226" s="25"/>
    </row>
    <row r="227" spans="2:2">
      <c r="B227" s="25"/>
    </row>
    <row r="228" spans="2:2">
      <c r="B228" s="25"/>
    </row>
    <row r="229" spans="2:2">
      <c r="B229" s="25"/>
    </row>
    <row r="230" spans="2:2">
      <c r="B230" s="25"/>
    </row>
    <row r="231" spans="2:2">
      <c r="B231" s="25"/>
    </row>
    <row r="232" spans="2:2">
      <c r="B232" s="25"/>
    </row>
    <row r="233" spans="2:2">
      <c r="B233" s="25"/>
    </row>
    <row r="234" spans="2:2">
      <c r="B234" s="25"/>
    </row>
    <row r="235" spans="2:2">
      <c r="B235" s="25"/>
    </row>
    <row r="236" spans="2:2">
      <c r="B236" s="25"/>
    </row>
    <row r="237" spans="2:2">
      <c r="B237" s="25"/>
    </row>
    <row r="238" spans="2:2">
      <c r="B238" s="25"/>
    </row>
    <row r="239" spans="2:2">
      <c r="B239" s="25"/>
    </row>
    <row r="240" spans="2:2">
      <c r="B240" s="25"/>
    </row>
    <row r="241" spans="2:2">
      <c r="B241" s="25"/>
    </row>
    <row r="242" spans="2:2">
      <c r="B242" s="25"/>
    </row>
  </sheetData>
  <mergeCells count="6">
    <mergeCell ref="A8:C8"/>
    <mergeCell ref="A9:C9"/>
    <mergeCell ref="B6:C6"/>
    <mergeCell ref="A11:A12"/>
    <mergeCell ref="B11:B12"/>
    <mergeCell ref="C11:C12"/>
  </mergeCells>
  <pageMargins left="0.51181102362204722" right="0.15748031496062992" top="0.43307086614173229" bottom="0.47244094488188981" header="0.15748031496062992" footer="0.15748031496062992"/>
  <pageSetup paperSize="9" scale="92" fitToHeight="0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Y239"/>
  <sheetViews>
    <sheetView view="pageBreakPreview" topLeftCell="A77" zoomScale="90" zoomScaleSheetLayoutView="90" workbookViewId="0">
      <selection activeCell="G15" sqref="G15"/>
    </sheetView>
  </sheetViews>
  <sheetFormatPr defaultColWidth="9.140625" defaultRowHeight="15"/>
  <cols>
    <col min="1" max="1" width="22.7109375" style="34" customWidth="1"/>
    <col min="2" max="2" width="65" style="34" customWidth="1"/>
    <col min="3" max="3" width="13.140625" style="83" customWidth="1"/>
    <col min="4" max="4" width="14.7109375" style="37" customWidth="1"/>
    <col min="5" max="5" width="10.7109375" style="34" bestFit="1" customWidth="1"/>
    <col min="6" max="6" width="11.85546875" style="34" customWidth="1"/>
    <col min="7" max="16384" width="9.140625" style="34"/>
  </cols>
  <sheetData>
    <row r="1" spans="1:25" ht="15.75">
      <c r="A1" s="32"/>
      <c r="B1" s="110" t="s">
        <v>112</v>
      </c>
      <c r="C1" s="110"/>
      <c r="D1" s="110"/>
      <c r="E1" s="33"/>
    </row>
    <row r="2" spans="1:25" ht="15.75">
      <c r="A2" s="32"/>
      <c r="B2" s="111" t="s">
        <v>1</v>
      </c>
      <c r="C2" s="111"/>
      <c r="D2" s="111"/>
      <c r="F2" s="33"/>
    </row>
    <row r="3" spans="1:25" ht="15.75">
      <c r="A3" s="32"/>
      <c r="B3" s="112" t="s">
        <v>2</v>
      </c>
      <c r="C3" s="112"/>
      <c r="D3" s="112"/>
      <c r="F3" s="33"/>
    </row>
    <row r="4" spans="1:25" ht="15.75">
      <c r="B4" s="111" t="s">
        <v>145</v>
      </c>
      <c r="C4" s="111"/>
      <c r="D4" s="111"/>
      <c r="E4" s="35"/>
      <c r="F4" s="33"/>
    </row>
    <row r="5" spans="1:25" ht="15.75">
      <c r="B5" s="111" t="s">
        <v>128</v>
      </c>
      <c r="C5" s="111"/>
      <c r="D5" s="111"/>
      <c r="E5" s="35"/>
      <c r="F5" s="33"/>
    </row>
    <row r="6" spans="1:25" s="3" customFormat="1" ht="15.75" customHeight="1">
      <c r="A6" s="1"/>
      <c r="B6" s="107" t="s">
        <v>146</v>
      </c>
      <c r="C6" s="107"/>
      <c r="D6" s="107"/>
    </row>
    <row r="7" spans="1:25" s="3" customFormat="1" ht="15.75" customHeight="1">
      <c r="A7" s="1"/>
      <c r="B7" s="82"/>
      <c r="C7" s="81"/>
      <c r="D7" s="82"/>
    </row>
    <row r="8" spans="1:25">
      <c r="A8" s="109" t="s">
        <v>113</v>
      </c>
      <c r="B8" s="109"/>
      <c r="C8" s="109"/>
      <c r="D8" s="109"/>
    </row>
    <row r="9" spans="1:25">
      <c r="A9" s="109" t="s">
        <v>130</v>
      </c>
      <c r="B9" s="109"/>
      <c r="C9" s="109"/>
      <c r="D9" s="109"/>
    </row>
    <row r="10" spans="1:25">
      <c r="A10" s="36"/>
      <c r="B10" s="36"/>
      <c r="D10" s="37" t="s">
        <v>3</v>
      </c>
    </row>
    <row r="11" spans="1:25" ht="29.25" customHeight="1">
      <c r="A11" s="108" t="s">
        <v>4</v>
      </c>
      <c r="B11" s="108" t="s">
        <v>5</v>
      </c>
      <c r="C11" s="109" t="s">
        <v>110</v>
      </c>
      <c r="D11" s="109"/>
    </row>
    <row r="12" spans="1:25">
      <c r="A12" s="108"/>
      <c r="B12" s="108"/>
      <c r="C12" s="84" t="s">
        <v>111</v>
      </c>
      <c r="D12" s="85" t="s">
        <v>131</v>
      </c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</row>
    <row r="13" spans="1:25" s="41" customFormat="1">
      <c r="A13" s="39">
        <v>1</v>
      </c>
      <c r="B13" s="40">
        <v>2</v>
      </c>
      <c r="C13" s="83">
        <v>3</v>
      </c>
      <c r="D13" s="37">
        <v>4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s="41" customFormat="1" ht="14.25">
      <c r="A14" s="9" t="s">
        <v>6</v>
      </c>
      <c r="B14" s="42" t="s">
        <v>7</v>
      </c>
      <c r="C14" s="76">
        <f>C15+C16+C21+C25+C27+C30+C31+C34+C37+C40+C42+C43</f>
        <v>44406</v>
      </c>
      <c r="D14" s="10">
        <f>D15+D16+D21+D25+D27+D30+D31+D34+D37+D40+D42+D43</f>
        <v>46248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</row>
    <row r="15" spans="1:25" s="41" customFormat="1" ht="14.25">
      <c r="A15" s="9" t="s">
        <v>8</v>
      </c>
      <c r="B15" s="42" t="s">
        <v>9</v>
      </c>
      <c r="C15" s="76">
        <v>29784</v>
      </c>
      <c r="D15" s="10">
        <v>30827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</row>
    <row r="16" spans="1:25" s="41" customFormat="1" ht="32.25" customHeight="1">
      <c r="A16" s="9" t="s">
        <v>10</v>
      </c>
      <c r="B16" s="42" t="s">
        <v>11</v>
      </c>
      <c r="C16" s="76">
        <f>C18+C17+C19+C20</f>
        <v>9531</v>
      </c>
      <c r="D16" s="10">
        <f>D18+D17+D19+D20</f>
        <v>10129</v>
      </c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</row>
    <row r="17" spans="1:25" s="41" customFormat="1" ht="29.25" customHeight="1">
      <c r="A17" s="11" t="s">
        <v>12</v>
      </c>
      <c r="B17" s="43" t="s">
        <v>13</v>
      </c>
      <c r="C17" s="77">
        <v>3784</v>
      </c>
      <c r="D17" s="12">
        <v>4021</v>
      </c>
      <c r="E17" s="44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</row>
    <row r="18" spans="1:25" s="41" customFormat="1" ht="75">
      <c r="A18" s="11" t="s">
        <v>14</v>
      </c>
      <c r="B18" s="43" t="s">
        <v>15</v>
      </c>
      <c r="C18" s="77">
        <v>38</v>
      </c>
      <c r="D18" s="12">
        <v>41</v>
      </c>
      <c r="E18" s="44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</row>
    <row r="19" spans="1:25" s="41" customFormat="1" ht="60">
      <c r="A19" s="11" t="s">
        <v>16</v>
      </c>
      <c r="B19" s="43" t="s">
        <v>17</v>
      </c>
      <c r="C19" s="77">
        <v>5709</v>
      </c>
      <c r="D19" s="12">
        <v>6067</v>
      </c>
      <c r="E19" s="44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</row>
    <row r="20" spans="1:25" s="41" customFormat="1" ht="60" hidden="1">
      <c r="A20" s="11" t="s">
        <v>18</v>
      </c>
      <c r="B20" s="43" t="s">
        <v>19</v>
      </c>
      <c r="C20" s="77"/>
      <c r="D20" s="12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</row>
    <row r="21" spans="1:25" s="41" customFormat="1" ht="14.25">
      <c r="A21" s="9" t="s">
        <v>20</v>
      </c>
      <c r="B21" s="42" t="s">
        <v>21</v>
      </c>
      <c r="C21" s="76">
        <f>C22+C23+C24</f>
        <v>2191</v>
      </c>
      <c r="D21" s="10">
        <f>D22+D23+D24</f>
        <v>2311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</row>
    <row r="22" spans="1:25" s="41" customFormat="1" ht="30">
      <c r="A22" s="18">
        <v>1.05010000000001E+16</v>
      </c>
      <c r="B22" s="43" t="s">
        <v>143</v>
      </c>
      <c r="C22" s="77">
        <v>1090</v>
      </c>
      <c r="D22" s="12">
        <v>1146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</row>
    <row r="23" spans="1:25" s="41" customFormat="1">
      <c r="A23" s="11" t="s">
        <v>22</v>
      </c>
      <c r="B23" s="43" t="s">
        <v>23</v>
      </c>
      <c r="C23" s="77">
        <v>147</v>
      </c>
      <c r="D23" s="12">
        <v>154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</row>
    <row r="24" spans="1:25" s="41" customFormat="1" ht="30">
      <c r="A24" s="11" t="s">
        <v>24</v>
      </c>
      <c r="B24" s="43" t="s">
        <v>25</v>
      </c>
      <c r="C24" s="77">
        <v>954</v>
      </c>
      <c r="D24" s="12">
        <v>1011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</row>
    <row r="25" spans="1:25" s="41" customFormat="1" ht="14.25">
      <c r="A25" s="9" t="s">
        <v>26</v>
      </c>
      <c r="B25" s="42" t="s">
        <v>27</v>
      </c>
      <c r="C25" s="76">
        <f>C26</f>
        <v>839</v>
      </c>
      <c r="D25" s="10">
        <f>D26</f>
        <v>872</v>
      </c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</row>
    <row r="26" spans="1:25" s="41" customFormat="1">
      <c r="A26" s="11" t="s">
        <v>28</v>
      </c>
      <c r="B26" s="43" t="s">
        <v>29</v>
      </c>
      <c r="C26" s="76">
        <v>839</v>
      </c>
      <c r="D26" s="10">
        <v>872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</row>
    <row r="27" spans="1:25" s="41" customFormat="1" ht="28.5">
      <c r="A27" s="9" t="s">
        <v>30</v>
      </c>
      <c r="B27" s="42" t="s">
        <v>31</v>
      </c>
      <c r="C27" s="76">
        <f>C28+C29</f>
        <v>0</v>
      </c>
      <c r="D27" s="10">
        <f>D28+D29</f>
        <v>0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</row>
    <row r="28" spans="1:25" s="41" customFormat="1">
      <c r="A28" s="11" t="s">
        <v>32</v>
      </c>
      <c r="B28" s="43" t="s">
        <v>33</v>
      </c>
      <c r="C28" s="77"/>
      <c r="D28" s="12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25" s="41" customFormat="1" ht="30">
      <c r="A29" s="11" t="s">
        <v>34</v>
      </c>
      <c r="B29" s="13" t="s">
        <v>35</v>
      </c>
      <c r="C29" s="77"/>
      <c r="D29" s="12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spans="1:25" s="41" customFormat="1" ht="14.25">
      <c r="A30" s="9" t="s">
        <v>36</v>
      </c>
      <c r="B30" s="14" t="s">
        <v>37</v>
      </c>
      <c r="C30" s="76">
        <v>563</v>
      </c>
      <c r="D30" s="10">
        <v>580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25" s="41" customFormat="1" ht="42.75">
      <c r="A31" s="9" t="s">
        <v>38</v>
      </c>
      <c r="B31" s="14" t="s">
        <v>39</v>
      </c>
      <c r="C31" s="76">
        <f>C32+C33</f>
        <v>781</v>
      </c>
      <c r="D31" s="10">
        <f>D32+D33</f>
        <v>804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  <row r="32" spans="1:25" s="41" customFormat="1" ht="60">
      <c r="A32" s="11" t="s">
        <v>40</v>
      </c>
      <c r="B32" s="13" t="s">
        <v>41</v>
      </c>
      <c r="C32" s="78">
        <v>262</v>
      </c>
      <c r="D32" s="15">
        <v>269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 s="41" customFormat="1" ht="75">
      <c r="A33" s="45">
        <v>1.11090450500001E+16</v>
      </c>
      <c r="B33" s="46" t="s">
        <v>42</v>
      </c>
      <c r="C33" s="79">
        <v>519</v>
      </c>
      <c r="D33" s="16">
        <v>535</v>
      </c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s="41" customFormat="1" ht="28.5">
      <c r="A34" s="9" t="s">
        <v>43</v>
      </c>
      <c r="B34" s="14" t="s">
        <v>44</v>
      </c>
      <c r="C34" s="79">
        <f>C35+C36</f>
        <v>316</v>
      </c>
      <c r="D34" s="16">
        <f>D35+D36</f>
        <v>325</v>
      </c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s="41" customFormat="1" ht="30">
      <c r="A35" s="11" t="s">
        <v>45</v>
      </c>
      <c r="B35" s="13" t="s">
        <v>46</v>
      </c>
      <c r="C35" s="79">
        <v>316</v>
      </c>
      <c r="D35" s="16">
        <v>325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5" s="41" customFormat="1">
      <c r="A36" s="11" t="s">
        <v>47</v>
      </c>
      <c r="B36" s="13" t="s">
        <v>48</v>
      </c>
      <c r="C36" s="79"/>
      <c r="D36" s="16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5" s="41" customFormat="1" ht="28.5">
      <c r="A37" s="9" t="s">
        <v>49</v>
      </c>
      <c r="B37" s="14" t="s">
        <v>50</v>
      </c>
      <c r="C37" s="79">
        <f>C38+C39</f>
        <v>0</v>
      </c>
      <c r="D37" s="16">
        <f>D38+D39</f>
        <v>0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5" s="41" customFormat="1" ht="30">
      <c r="A38" s="11" t="s">
        <v>51</v>
      </c>
      <c r="B38" s="13" t="s">
        <v>52</v>
      </c>
      <c r="C38" s="80"/>
      <c r="D38" s="17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5" s="41" customFormat="1" ht="30">
      <c r="A39" s="11" t="s">
        <v>53</v>
      </c>
      <c r="B39" s="13" t="s">
        <v>54</v>
      </c>
      <c r="C39" s="79"/>
      <c r="D39" s="16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5" s="41" customFormat="1" ht="28.5">
      <c r="A40" s="9" t="s">
        <v>55</v>
      </c>
      <c r="B40" s="14" t="s">
        <v>56</v>
      </c>
      <c r="C40" s="79">
        <f>C41</f>
        <v>144</v>
      </c>
      <c r="D40" s="16">
        <f>D41</f>
        <v>150</v>
      </c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  <row r="41" spans="1:15" s="41" customFormat="1" ht="30">
      <c r="A41" s="18">
        <v>1.14060000000004E+16</v>
      </c>
      <c r="B41" s="13" t="s">
        <v>57</v>
      </c>
      <c r="C41" s="80">
        <v>144</v>
      </c>
      <c r="D41" s="17">
        <v>150</v>
      </c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</row>
    <row r="42" spans="1:15" s="41" customFormat="1" ht="14.25">
      <c r="A42" s="9" t="s">
        <v>58</v>
      </c>
      <c r="B42" s="14" t="s">
        <v>59</v>
      </c>
      <c r="C42" s="79">
        <v>257</v>
      </c>
      <c r="D42" s="16">
        <v>250</v>
      </c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</row>
    <row r="43" spans="1:15" s="41" customFormat="1" ht="14.25">
      <c r="A43" s="9" t="s">
        <v>60</v>
      </c>
      <c r="B43" s="19" t="s">
        <v>61</v>
      </c>
      <c r="C43" s="79">
        <f>C44</f>
        <v>0</v>
      </c>
      <c r="D43" s="16">
        <f>D44</f>
        <v>0</v>
      </c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  <row r="44" spans="1:15" s="41" customFormat="1" ht="19.5" customHeight="1">
      <c r="A44" s="11" t="s">
        <v>62</v>
      </c>
      <c r="B44" s="20" t="s">
        <v>63</v>
      </c>
      <c r="C44" s="79"/>
      <c r="D44" s="16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5" spans="1:15" s="49" customFormat="1" ht="20.25" customHeight="1">
      <c r="A45" s="9" t="s">
        <v>64</v>
      </c>
      <c r="B45" s="47" t="s">
        <v>65</v>
      </c>
      <c r="C45" s="86">
        <f>C46</f>
        <v>431628.80000000005</v>
      </c>
      <c r="D45" s="86">
        <f>D46</f>
        <v>430152.79999999993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  <row r="46" spans="1:15" s="52" customFormat="1" ht="30">
      <c r="A46" s="22" t="s">
        <v>66</v>
      </c>
      <c r="B46" s="50" t="s">
        <v>67</v>
      </c>
      <c r="C46" s="87">
        <f>C47+C50+C62+C75</f>
        <v>431628.80000000005</v>
      </c>
      <c r="D46" s="87">
        <f>D47+D50+D62+D75</f>
        <v>430152.79999999993</v>
      </c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</row>
    <row r="47" spans="1:15" s="54" customFormat="1" ht="28.5" customHeight="1">
      <c r="A47" s="26" t="s">
        <v>68</v>
      </c>
      <c r="B47" s="53" t="s">
        <v>69</v>
      </c>
      <c r="C47" s="86">
        <f>C48+C49</f>
        <v>131305.30000000002</v>
      </c>
      <c r="D47" s="48">
        <f>D48+D49</f>
        <v>130281</v>
      </c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1:15" s="52" customFormat="1" ht="30">
      <c r="A48" s="55" t="s">
        <v>70</v>
      </c>
      <c r="B48" s="56" t="s">
        <v>71</v>
      </c>
      <c r="C48" s="88">
        <v>115718.6</v>
      </c>
      <c r="D48" s="89">
        <v>114815.9</v>
      </c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1:15" s="52" customFormat="1" ht="30">
      <c r="A49" s="55" t="s">
        <v>72</v>
      </c>
      <c r="B49" s="56" t="s">
        <v>73</v>
      </c>
      <c r="C49" s="88">
        <v>15586.7</v>
      </c>
      <c r="D49" s="89">
        <v>15465.1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</row>
    <row r="50" spans="1:15" s="54" customFormat="1" ht="38.25" customHeight="1">
      <c r="A50" s="26" t="s">
        <v>74</v>
      </c>
      <c r="B50" s="53" t="s">
        <v>75</v>
      </c>
      <c r="C50" s="86">
        <f>C53+C54+C55+C56+C57+C58+C59+C60+C61</f>
        <v>33146.899999999994</v>
      </c>
      <c r="D50" s="48">
        <f>D53+D54+D55+D56+D57+D58+D59+D60+D61</f>
        <v>33110.400000000001</v>
      </c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</row>
    <row r="51" spans="1:15" s="54" customFormat="1" ht="60.75" hidden="1" customHeight="1">
      <c r="A51" s="31" t="s">
        <v>76</v>
      </c>
      <c r="B51" s="57" t="s">
        <v>77</v>
      </c>
      <c r="C51" s="87"/>
      <c r="D51" s="51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</row>
    <row r="52" spans="1:15" s="54" customFormat="1" ht="106.5" hidden="1" customHeight="1">
      <c r="A52" s="31" t="s">
        <v>78</v>
      </c>
      <c r="B52" s="57" t="s">
        <v>79</v>
      </c>
      <c r="C52" s="87"/>
      <c r="D52" s="51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</row>
    <row r="53" spans="1:15" s="54" customFormat="1" ht="75">
      <c r="A53" s="31" t="s">
        <v>80</v>
      </c>
      <c r="B53" s="58" t="s">
        <v>92</v>
      </c>
      <c r="C53" s="88">
        <v>2301.5</v>
      </c>
      <c r="D53" s="89">
        <v>2285.8000000000002</v>
      </c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</row>
    <row r="54" spans="1:15" s="54" customFormat="1" ht="38.25">
      <c r="A54" s="31" t="s">
        <v>80</v>
      </c>
      <c r="B54" s="59" t="s">
        <v>93</v>
      </c>
      <c r="C54" s="88">
        <v>711.3</v>
      </c>
      <c r="D54" s="89">
        <v>705.8</v>
      </c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s="54" customFormat="1" ht="25.5">
      <c r="A55" s="31" t="s">
        <v>80</v>
      </c>
      <c r="B55" s="59" t="s">
        <v>94</v>
      </c>
      <c r="C55" s="88">
        <v>13837.7</v>
      </c>
      <c r="D55" s="89">
        <v>13743.2</v>
      </c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  <row r="56" spans="1:15" s="54" customFormat="1" ht="45.75" customHeight="1">
      <c r="A56" s="31" t="s">
        <v>114</v>
      </c>
      <c r="B56" s="59" t="s">
        <v>95</v>
      </c>
      <c r="C56" s="88">
        <v>1359.1</v>
      </c>
      <c r="D56" s="89">
        <v>1359.1</v>
      </c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</row>
    <row r="57" spans="1:15" s="54" customFormat="1" ht="31.5" customHeight="1">
      <c r="A57" s="60" t="s">
        <v>122</v>
      </c>
      <c r="B57" s="61" t="s">
        <v>96</v>
      </c>
      <c r="C57" s="90"/>
      <c r="D57" s="91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</row>
    <row r="58" spans="1:15" s="54" customFormat="1" ht="25.5">
      <c r="A58" s="31" t="s">
        <v>115</v>
      </c>
      <c r="B58" s="59" t="s">
        <v>97</v>
      </c>
      <c r="C58" s="90">
        <v>2836.3</v>
      </c>
      <c r="D58" s="91">
        <v>2915.5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</row>
    <row r="59" spans="1:15" s="54" customFormat="1" ht="25.5">
      <c r="A59" s="31" t="s">
        <v>134</v>
      </c>
      <c r="B59" s="62" t="s">
        <v>133</v>
      </c>
      <c r="C59" s="90">
        <v>2000</v>
      </c>
      <c r="D59" s="91">
        <v>2000</v>
      </c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</row>
    <row r="60" spans="1:15" s="54" customFormat="1" ht="25.5">
      <c r="A60" s="31" t="s">
        <v>116</v>
      </c>
      <c r="B60" s="61" t="s">
        <v>98</v>
      </c>
      <c r="C60" s="88">
        <v>10101</v>
      </c>
      <c r="D60" s="89">
        <v>10101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</row>
    <row r="61" spans="1:15" s="54" customFormat="1" ht="22.5" hidden="1" customHeight="1">
      <c r="A61" s="31" t="s">
        <v>80</v>
      </c>
      <c r="B61" s="57" t="s">
        <v>81</v>
      </c>
      <c r="C61" s="87"/>
      <c r="D61" s="51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</row>
    <row r="62" spans="1:15" s="54" customFormat="1" ht="24.75" customHeight="1">
      <c r="A62" s="26" t="s">
        <v>82</v>
      </c>
      <c r="B62" s="53" t="s">
        <v>83</v>
      </c>
      <c r="C62" s="86">
        <f>C63+C64+C65+C66+C70+C71+C72+C73+C74</f>
        <v>265236.60000000003</v>
      </c>
      <c r="D62" s="86">
        <f>D63+D64+D65+D66+D70+D71+D72+D73+D74</f>
        <v>264801.39999999997</v>
      </c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</row>
    <row r="63" spans="1:15" s="52" customFormat="1" ht="45">
      <c r="A63" s="22" t="s">
        <v>119</v>
      </c>
      <c r="B63" s="63" t="s">
        <v>101</v>
      </c>
      <c r="C63" s="92">
        <v>134.5</v>
      </c>
      <c r="D63" s="93">
        <v>16.8</v>
      </c>
    </row>
    <row r="64" spans="1:15" s="52" customFormat="1" ht="47.25" customHeight="1">
      <c r="A64" s="22" t="s">
        <v>117</v>
      </c>
      <c r="B64" s="58" t="s">
        <v>102</v>
      </c>
      <c r="C64" s="92">
        <v>11</v>
      </c>
      <c r="D64" s="93">
        <v>10.9</v>
      </c>
    </row>
    <row r="65" spans="1:15" s="52" customFormat="1" ht="31.5" customHeight="1">
      <c r="A65" s="22" t="s">
        <v>120</v>
      </c>
      <c r="B65" s="58" t="s">
        <v>103</v>
      </c>
      <c r="C65" s="92">
        <v>3148</v>
      </c>
      <c r="D65" s="93">
        <v>3148</v>
      </c>
    </row>
    <row r="66" spans="1:15" s="52" customFormat="1" ht="31.5" customHeight="1">
      <c r="A66" s="22" t="s">
        <v>118</v>
      </c>
      <c r="B66" s="64" t="s">
        <v>104</v>
      </c>
      <c r="C66" s="94">
        <f>C68+C69</f>
        <v>380.4</v>
      </c>
      <c r="D66" s="94">
        <f>D68+D69</f>
        <v>393.8</v>
      </c>
    </row>
    <row r="67" spans="1:15" s="52" customFormat="1" ht="17.25" customHeight="1">
      <c r="A67" s="22"/>
      <c r="B67" s="65" t="s">
        <v>99</v>
      </c>
      <c r="C67" s="88"/>
      <c r="D67" s="89"/>
    </row>
    <row r="68" spans="1:15" s="52" customFormat="1" ht="14.25" customHeight="1">
      <c r="A68" s="22"/>
      <c r="B68" s="65" t="s">
        <v>100</v>
      </c>
      <c r="C68" s="88">
        <v>269.2</v>
      </c>
      <c r="D68" s="89">
        <v>278.8</v>
      </c>
    </row>
    <row r="69" spans="1:15" s="52" customFormat="1" ht="14.25" customHeight="1">
      <c r="A69" s="22"/>
      <c r="B69" s="65" t="s">
        <v>105</v>
      </c>
      <c r="C69" s="88">
        <v>111.2</v>
      </c>
      <c r="D69" s="89">
        <v>115</v>
      </c>
    </row>
    <row r="70" spans="1:15" s="52" customFormat="1" ht="75.75" customHeight="1">
      <c r="A70" s="55" t="s">
        <v>124</v>
      </c>
      <c r="B70" s="58" t="s">
        <v>106</v>
      </c>
      <c r="C70" s="92">
        <v>3188.2</v>
      </c>
      <c r="D70" s="93">
        <v>3163.3</v>
      </c>
    </row>
    <row r="71" spans="1:15" s="52" customFormat="1" ht="111" customHeight="1">
      <c r="A71" s="22" t="s">
        <v>121</v>
      </c>
      <c r="B71" s="58" t="s">
        <v>107</v>
      </c>
      <c r="C71" s="92">
        <v>27404.7</v>
      </c>
      <c r="D71" s="93">
        <v>28494.2</v>
      </c>
    </row>
    <row r="72" spans="1:15" s="52" customFormat="1" ht="31.5" customHeight="1">
      <c r="A72" s="55" t="s">
        <v>125</v>
      </c>
      <c r="B72" s="58" t="s">
        <v>108</v>
      </c>
      <c r="C72" s="92">
        <v>7363.4</v>
      </c>
      <c r="D72" s="93">
        <v>7313.2</v>
      </c>
    </row>
    <row r="73" spans="1:15" s="52" customFormat="1" ht="65.25" customHeight="1">
      <c r="A73" s="60" t="s">
        <v>123</v>
      </c>
      <c r="B73" s="66" t="s">
        <v>109</v>
      </c>
      <c r="C73" s="92">
        <v>23708.6</v>
      </c>
      <c r="D73" s="93">
        <v>23921.9</v>
      </c>
    </row>
    <row r="74" spans="1:15" s="67" customFormat="1" ht="30.75" customHeight="1">
      <c r="A74" s="95" t="s">
        <v>127</v>
      </c>
      <c r="B74" s="96" t="s">
        <v>126</v>
      </c>
      <c r="C74" s="97">
        <f>182630.1+2+2303.1+5237.4+918.1+4270.3+1053.1+54+578.5+887.2+91.5+1847.8+24.7</f>
        <v>199897.80000000002</v>
      </c>
      <c r="D74" s="98">
        <f>181205.4+2+2285.1+5196.5+910.9+4237+1045.9+53.6+573.9+880.3+90.8+1833.4+24.5</f>
        <v>198339.29999999996</v>
      </c>
    </row>
    <row r="75" spans="1:15" s="54" customFormat="1" ht="25.5" customHeight="1">
      <c r="A75" s="26" t="s">
        <v>84</v>
      </c>
      <c r="B75" s="68" t="s">
        <v>85</v>
      </c>
      <c r="C75" s="86">
        <f>C76</f>
        <v>1940</v>
      </c>
      <c r="D75" s="48">
        <f>D76</f>
        <v>1960</v>
      </c>
    </row>
    <row r="76" spans="1:15" s="54" customFormat="1" ht="60">
      <c r="A76" s="31" t="s">
        <v>86</v>
      </c>
      <c r="B76" s="69" t="s">
        <v>87</v>
      </c>
      <c r="C76" s="101">
        <v>1940</v>
      </c>
      <c r="D76" s="102">
        <v>1960</v>
      </c>
    </row>
    <row r="77" spans="1:15" s="36" customFormat="1" ht="24" customHeight="1">
      <c r="A77" s="70"/>
      <c r="B77" s="71" t="s">
        <v>88</v>
      </c>
      <c r="C77" s="104">
        <f>C14+C45</f>
        <v>476034.80000000005</v>
      </c>
      <c r="D77" s="105">
        <f>D14+D45</f>
        <v>476400.79999999993</v>
      </c>
      <c r="E77" s="75"/>
    </row>
    <row r="78" spans="1:15" s="73" customFormat="1" ht="12.75">
      <c r="A78" s="27" t="s">
        <v>89</v>
      </c>
      <c r="B78" s="27"/>
      <c r="C78" s="99"/>
      <c r="D78" s="100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</row>
    <row r="79" spans="1:15" s="73" customFormat="1" ht="12.75">
      <c r="A79" s="27" t="s">
        <v>90</v>
      </c>
      <c r="B79" s="30"/>
      <c r="C79" s="99"/>
      <c r="D79" s="100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</row>
    <row r="80" spans="1:15">
      <c r="B80" s="74"/>
    </row>
    <row r="81" spans="2:2">
      <c r="B81" s="74"/>
    </row>
    <row r="82" spans="2:2">
      <c r="B82" s="74"/>
    </row>
    <row r="83" spans="2:2">
      <c r="B83" s="74"/>
    </row>
    <row r="84" spans="2:2">
      <c r="B84" s="74"/>
    </row>
    <row r="85" spans="2:2">
      <c r="B85" s="74"/>
    </row>
    <row r="86" spans="2:2">
      <c r="B86" s="74"/>
    </row>
    <row r="87" spans="2:2">
      <c r="B87" s="74"/>
    </row>
    <row r="88" spans="2:2">
      <c r="B88" s="74"/>
    </row>
    <row r="89" spans="2:2">
      <c r="B89" s="74"/>
    </row>
    <row r="90" spans="2:2">
      <c r="B90" s="74"/>
    </row>
    <row r="91" spans="2:2">
      <c r="B91" s="74"/>
    </row>
    <row r="92" spans="2:2">
      <c r="B92" s="74"/>
    </row>
    <row r="93" spans="2:2">
      <c r="B93" s="74"/>
    </row>
    <row r="94" spans="2:2">
      <c r="B94" s="74"/>
    </row>
    <row r="95" spans="2:2">
      <c r="B95" s="74"/>
    </row>
    <row r="96" spans="2:2">
      <c r="B96" s="74"/>
    </row>
    <row r="97" spans="2:2">
      <c r="B97" s="74"/>
    </row>
    <row r="98" spans="2:2">
      <c r="B98" s="74"/>
    </row>
    <row r="99" spans="2:2">
      <c r="B99" s="74"/>
    </row>
    <row r="100" spans="2:2">
      <c r="B100" s="74"/>
    </row>
    <row r="101" spans="2:2">
      <c r="B101" s="74"/>
    </row>
    <row r="102" spans="2:2">
      <c r="B102" s="74"/>
    </row>
    <row r="103" spans="2:2">
      <c r="B103" s="74"/>
    </row>
    <row r="104" spans="2:2">
      <c r="B104" s="74"/>
    </row>
    <row r="105" spans="2:2">
      <c r="B105" s="74"/>
    </row>
    <row r="106" spans="2:2">
      <c r="B106" s="74"/>
    </row>
    <row r="107" spans="2:2">
      <c r="B107" s="74"/>
    </row>
    <row r="108" spans="2:2">
      <c r="B108" s="74"/>
    </row>
    <row r="109" spans="2:2">
      <c r="B109" s="74"/>
    </row>
    <row r="110" spans="2:2">
      <c r="B110" s="74"/>
    </row>
    <row r="111" spans="2:2">
      <c r="B111" s="74"/>
    </row>
    <row r="112" spans="2:2">
      <c r="B112" s="74"/>
    </row>
    <row r="113" spans="2:2">
      <c r="B113" s="74"/>
    </row>
    <row r="114" spans="2:2">
      <c r="B114" s="74"/>
    </row>
    <row r="115" spans="2:2">
      <c r="B115" s="74"/>
    </row>
    <row r="116" spans="2:2">
      <c r="B116" s="74"/>
    </row>
    <row r="117" spans="2:2">
      <c r="B117" s="74"/>
    </row>
    <row r="118" spans="2:2">
      <c r="B118" s="74"/>
    </row>
    <row r="119" spans="2:2">
      <c r="B119" s="74"/>
    </row>
    <row r="120" spans="2:2">
      <c r="B120" s="74"/>
    </row>
    <row r="121" spans="2:2">
      <c r="B121" s="74"/>
    </row>
    <row r="122" spans="2:2">
      <c r="B122" s="74"/>
    </row>
    <row r="123" spans="2:2">
      <c r="B123" s="74"/>
    </row>
    <row r="124" spans="2:2">
      <c r="B124" s="74"/>
    </row>
    <row r="125" spans="2:2">
      <c r="B125" s="74"/>
    </row>
    <row r="126" spans="2:2">
      <c r="B126" s="74"/>
    </row>
    <row r="127" spans="2:2">
      <c r="B127" s="74"/>
    </row>
    <row r="128" spans="2:2">
      <c r="B128" s="74"/>
    </row>
    <row r="129" spans="2:2">
      <c r="B129" s="74"/>
    </row>
    <row r="130" spans="2:2">
      <c r="B130" s="74"/>
    </row>
    <row r="131" spans="2:2">
      <c r="B131" s="74"/>
    </row>
    <row r="132" spans="2:2">
      <c r="B132" s="74"/>
    </row>
    <row r="133" spans="2:2">
      <c r="B133" s="74"/>
    </row>
    <row r="134" spans="2:2">
      <c r="B134" s="74"/>
    </row>
    <row r="135" spans="2:2">
      <c r="B135" s="74"/>
    </row>
    <row r="136" spans="2:2">
      <c r="B136" s="74"/>
    </row>
    <row r="137" spans="2:2">
      <c r="B137" s="74"/>
    </row>
    <row r="138" spans="2:2">
      <c r="B138" s="74"/>
    </row>
    <row r="139" spans="2:2">
      <c r="B139" s="74"/>
    </row>
    <row r="140" spans="2:2">
      <c r="B140" s="74"/>
    </row>
    <row r="141" spans="2:2">
      <c r="B141" s="74"/>
    </row>
    <row r="142" spans="2:2">
      <c r="B142" s="74"/>
    </row>
    <row r="143" spans="2:2">
      <c r="B143" s="74"/>
    </row>
    <row r="144" spans="2:2">
      <c r="B144" s="74"/>
    </row>
    <row r="145" spans="2:2">
      <c r="B145" s="74"/>
    </row>
    <row r="146" spans="2:2">
      <c r="B146" s="74"/>
    </row>
    <row r="147" spans="2:2">
      <c r="B147" s="74"/>
    </row>
    <row r="148" spans="2:2">
      <c r="B148" s="74"/>
    </row>
    <row r="149" spans="2:2">
      <c r="B149" s="74"/>
    </row>
    <row r="150" spans="2:2">
      <c r="B150" s="74"/>
    </row>
    <row r="151" spans="2:2">
      <c r="B151" s="74"/>
    </row>
    <row r="152" spans="2:2">
      <c r="B152" s="74"/>
    </row>
    <row r="153" spans="2:2">
      <c r="B153" s="74"/>
    </row>
    <row r="154" spans="2:2">
      <c r="B154" s="74"/>
    </row>
    <row r="155" spans="2:2">
      <c r="B155" s="74"/>
    </row>
    <row r="156" spans="2:2">
      <c r="B156" s="74"/>
    </row>
    <row r="157" spans="2:2">
      <c r="B157" s="74"/>
    </row>
    <row r="158" spans="2:2">
      <c r="B158" s="74"/>
    </row>
    <row r="159" spans="2:2">
      <c r="B159" s="74"/>
    </row>
    <row r="160" spans="2:2">
      <c r="B160" s="74"/>
    </row>
    <row r="161" spans="2:2">
      <c r="B161" s="74"/>
    </row>
    <row r="162" spans="2:2">
      <c r="B162" s="74"/>
    </row>
    <row r="163" spans="2:2">
      <c r="B163" s="74"/>
    </row>
    <row r="164" spans="2:2">
      <c r="B164" s="74"/>
    </row>
    <row r="165" spans="2:2">
      <c r="B165" s="74"/>
    </row>
    <row r="166" spans="2:2">
      <c r="B166" s="74"/>
    </row>
    <row r="167" spans="2:2">
      <c r="B167" s="74"/>
    </row>
    <row r="168" spans="2:2">
      <c r="B168" s="74"/>
    </row>
    <row r="169" spans="2:2">
      <c r="B169" s="74"/>
    </row>
    <row r="170" spans="2:2">
      <c r="B170" s="74"/>
    </row>
    <row r="171" spans="2:2">
      <c r="B171" s="74"/>
    </row>
    <row r="172" spans="2:2">
      <c r="B172" s="74"/>
    </row>
    <row r="173" spans="2:2">
      <c r="B173" s="74"/>
    </row>
    <row r="174" spans="2:2">
      <c r="B174" s="74"/>
    </row>
    <row r="175" spans="2:2">
      <c r="B175" s="74"/>
    </row>
    <row r="176" spans="2:2">
      <c r="B176" s="74"/>
    </row>
    <row r="177" spans="2:2">
      <c r="B177" s="74"/>
    </row>
    <row r="178" spans="2:2">
      <c r="B178" s="74"/>
    </row>
    <row r="179" spans="2:2">
      <c r="B179" s="74"/>
    </row>
    <row r="180" spans="2:2">
      <c r="B180" s="74"/>
    </row>
    <row r="181" spans="2:2">
      <c r="B181" s="74"/>
    </row>
    <row r="182" spans="2:2">
      <c r="B182" s="74"/>
    </row>
    <row r="183" spans="2:2">
      <c r="B183" s="74"/>
    </row>
    <row r="184" spans="2:2">
      <c r="B184" s="74"/>
    </row>
    <row r="185" spans="2:2">
      <c r="B185" s="74"/>
    </row>
    <row r="186" spans="2:2">
      <c r="B186" s="74"/>
    </row>
    <row r="187" spans="2:2">
      <c r="B187" s="74"/>
    </row>
    <row r="188" spans="2:2">
      <c r="B188" s="74"/>
    </row>
    <row r="189" spans="2:2">
      <c r="B189" s="74"/>
    </row>
    <row r="190" spans="2:2">
      <c r="B190" s="74"/>
    </row>
    <row r="191" spans="2:2">
      <c r="B191" s="74"/>
    </row>
    <row r="192" spans="2:2">
      <c r="B192" s="74"/>
    </row>
    <row r="193" spans="2:2">
      <c r="B193" s="74"/>
    </row>
    <row r="194" spans="2:2">
      <c r="B194" s="74"/>
    </row>
    <row r="195" spans="2:2">
      <c r="B195" s="74"/>
    </row>
    <row r="196" spans="2:2">
      <c r="B196" s="74"/>
    </row>
    <row r="197" spans="2:2">
      <c r="B197" s="74"/>
    </row>
    <row r="198" spans="2:2">
      <c r="B198" s="74"/>
    </row>
    <row r="199" spans="2:2">
      <c r="B199" s="74"/>
    </row>
    <row r="200" spans="2:2">
      <c r="B200" s="74"/>
    </row>
    <row r="201" spans="2:2">
      <c r="B201" s="74"/>
    </row>
    <row r="202" spans="2:2">
      <c r="B202" s="74"/>
    </row>
    <row r="203" spans="2:2">
      <c r="B203" s="74"/>
    </row>
    <row r="204" spans="2:2">
      <c r="B204" s="74"/>
    </row>
    <row r="205" spans="2:2">
      <c r="B205" s="74"/>
    </row>
    <row r="206" spans="2:2">
      <c r="B206" s="74"/>
    </row>
    <row r="207" spans="2:2">
      <c r="B207" s="74"/>
    </row>
    <row r="208" spans="2:2">
      <c r="B208" s="74"/>
    </row>
    <row r="209" spans="2:2">
      <c r="B209" s="74"/>
    </row>
    <row r="210" spans="2:2">
      <c r="B210" s="74"/>
    </row>
    <row r="211" spans="2:2">
      <c r="B211" s="74"/>
    </row>
    <row r="212" spans="2:2">
      <c r="B212" s="74"/>
    </row>
    <row r="213" spans="2:2">
      <c r="B213" s="74"/>
    </row>
    <row r="214" spans="2:2">
      <c r="B214" s="74"/>
    </row>
    <row r="215" spans="2:2">
      <c r="B215" s="74"/>
    </row>
    <row r="216" spans="2:2">
      <c r="B216" s="74"/>
    </row>
    <row r="217" spans="2:2">
      <c r="B217" s="74"/>
    </row>
    <row r="218" spans="2:2">
      <c r="B218" s="74"/>
    </row>
    <row r="219" spans="2:2">
      <c r="B219" s="74"/>
    </row>
    <row r="220" spans="2:2">
      <c r="B220" s="74"/>
    </row>
    <row r="221" spans="2:2">
      <c r="B221" s="74"/>
    </row>
    <row r="222" spans="2:2">
      <c r="B222" s="74"/>
    </row>
    <row r="223" spans="2:2">
      <c r="B223" s="74"/>
    </row>
    <row r="224" spans="2:2">
      <c r="B224" s="74"/>
    </row>
    <row r="225" spans="2:2">
      <c r="B225" s="74"/>
    </row>
    <row r="226" spans="2:2">
      <c r="B226" s="74"/>
    </row>
    <row r="227" spans="2:2">
      <c r="B227" s="74"/>
    </row>
    <row r="228" spans="2:2">
      <c r="B228" s="74"/>
    </row>
    <row r="229" spans="2:2">
      <c r="B229" s="74"/>
    </row>
    <row r="230" spans="2:2">
      <c r="B230" s="74"/>
    </row>
    <row r="231" spans="2:2">
      <c r="B231" s="74"/>
    </row>
    <row r="232" spans="2:2">
      <c r="B232" s="74"/>
    </row>
    <row r="233" spans="2:2">
      <c r="B233" s="74"/>
    </row>
    <row r="234" spans="2:2">
      <c r="B234" s="74"/>
    </row>
    <row r="235" spans="2:2">
      <c r="B235" s="74"/>
    </row>
    <row r="236" spans="2:2">
      <c r="B236" s="74"/>
    </row>
    <row r="237" spans="2:2">
      <c r="B237" s="74"/>
    </row>
    <row r="238" spans="2:2">
      <c r="B238" s="74"/>
    </row>
    <row r="239" spans="2:2">
      <c r="B239" s="74"/>
    </row>
  </sheetData>
  <mergeCells count="11">
    <mergeCell ref="C11:D11"/>
    <mergeCell ref="B11:B12"/>
    <mergeCell ref="A11:A12"/>
    <mergeCell ref="A9:D9"/>
    <mergeCell ref="B1:D1"/>
    <mergeCell ref="B2:D2"/>
    <mergeCell ref="B3:D3"/>
    <mergeCell ref="B4:D4"/>
    <mergeCell ref="B5:D5"/>
    <mergeCell ref="A8:D8"/>
    <mergeCell ref="B6:D6"/>
  </mergeCells>
  <pageMargins left="0.7" right="0.7" top="0.75" bottom="0.75" header="0.3" footer="0.3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4</vt:lpstr>
      <vt:lpstr>приложение 5</vt:lpstr>
      <vt:lpstr>'приложение 4'!Заголовки_для_печати</vt:lpstr>
      <vt:lpstr>'приложение 4'!Область_печати</vt:lpstr>
      <vt:lpstr>'приложение 5'!Область_печати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Позитроника</dc:creator>
  <cp:lastModifiedBy>Орлан-ооловна</cp:lastModifiedBy>
  <cp:lastPrinted>2020-11-12T09:30:10Z</cp:lastPrinted>
  <dcterms:created xsi:type="dcterms:W3CDTF">2019-11-01T08:52:36Z</dcterms:created>
  <dcterms:modified xsi:type="dcterms:W3CDTF">2020-12-28T09:01:49Z</dcterms:modified>
</cp:coreProperties>
</file>